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~FIN MODELING Training Course\6-2-2018\Templates to Include with the Program\"/>
    </mc:Choice>
  </mc:AlternateContent>
  <xr:revisionPtr revIDLastSave="0" documentId="13_ncr:1_{74B1F8CB-0FCA-416C-B1B2-379F0F99EB22}" xr6:coauthVersionLast="40" xr6:coauthVersionMax="40" xr10:uidLastSave="{00000000-0000-0000-0000-000000000000}"/>
  <bookViews>
    <workbookView xWindow="0" yWindow="0" windowWidth="23040" windowHeight="9045" activeTab="1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</workbook>
</file>

<file path=xl/calcChain.xml><?xml version="1.0" encoding="utf-8"?>
<calcChain xmlns="http://schemas.openxmlformats.org/spreadsheetml/2006/main">
  <c r="D16" i="3" l="1"/>
  <c r="D15" i="3"/>
  <c r="B16" i="3"/>
  <c r="E16" i="3" l="1"/>
  <c r="B130" i="4" l="1"/>
  <c r="D130" i="4"/>
  <c r="D2" i="3" l="1"/>
  <c r="B2" i="3"/>
  <c r="D3" i="3"/>
  <c r="D4" i="3"/>
  <c r="D5" i="3"/>
  <c r="D6" i="3"/>
  <c r="B3" i="3"/>
  <c r="B4" i="3"/>
  <c r="B5" i="3"/>
  <c r="B6" i="3"/>
  <c r="C3" i="3" l="1"/>
  <c r="E3" i="3"/>
  <c r="C6" i="3"/>
  <c r="E6" i="3"/>
  <c r="C4" i="3"/>
  <c r="E4" i="3"/>
  <c r="C5" i="3"/>
  <c r="E5" i="3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E130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C130" i="4" s="1"/>
  <c r="B128" i="4"/>
  <c r="B127" i="4"/>
  <c r="B126" i="4"/>
  <c r="B125" i="4"/>
  <c r="B124" i="4"/>
  <c r="B123" i="4"/>
  <c r="B122" i="4"/>
  <c r="B121" i="4"/>
  <c r="D8" i="3"/>
  <c r="D9" i="3"/>
  <c r="D10" i="3"/>
  <c r="D11" i="3"/>
  <c r="D12" i="3"/>
  <c r="D13" i="3"/>
  <c r="D14" i="3"/>
  <c r="D7" i="3"/>
  <c r="E7" i="3" s="1"/>
  <c r="B8" i="3"/>
  <c r="B9" i="3"/>
  <c r="B10" i="3"/>
  <c r="B11" i="3"/>
  <c r="B12" i="3"/>
  <c r="B13" i="3"/>
  <c r="B14" i="3"/>
  <c r="B15" i="3"/>
  <c r="C16" i="3" s="1"/>
  <c r="B7" i="3"/>
  <c r="C7" i="3" s="1"/>
  <c r="E20" i="4" l="1"/>
  <c r="E12" i="4"/>
  <c r="E8" i="4"/>
  <c r="E4" i="4"/>
  <c r="E60" i="4"/>
  <c r="E52" i="4"/>
  <c r="E48" i="4"/>
  <c r="E44" i="4"/>
  <c r="E40" i="4"/>
  <c r="E32" i="4"/>
  <c r="C74" i="4"/>
  <c r="C67" i="4"/>
  <c r="E55" i="4"/>
  <c r="E51" i="4"/>
  <c r="E47" i="4"/>
  <c r="E39" i="4"/>
  <c r="C12" i="3"/>
  <c r="E74" i="4"/>
  <c r="C62" i="4"/>
  <c r="C70" i="4"/>
  <c r="E14" i="3"/>
  <c r="C15" i="3"/>
  <c r="C11" i="3"/>
  <c r="E10" i="3"/>
  <c r="C13" i="3"/>
  <c r="C9" i="3"/>
  <c r="E15" i="3"/>
  <c r="E11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8" i="3"/>
  <c r="E13" i="3"/>
  <c r="E9" i="3"/>
  <c r="C14" i="3"/>
  <c r="C10" i="3"/>
  <c r="E12" i="3"/>
  <c r="E8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<sst xmlns="http://schemas.openxmlformats.org/spreadsheetml/2006/main" count="69" uniqueCount="38">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</sst>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"/>
    <numFmt numFmtId="167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166" fontId="0" fillId="0" borderId="0" xfId="0" applyNumberFormat="1" applyFill="1" applyBorder="1" applyAlignment="1"/>
    <xf numFmtId="166" fontId="0" fillId="0" borderId="10" xfId="0" applyNumberFormat="1" applyFill="1" applyBorder="1" applyAlignment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164" fontId="0" fillId="0" borderId="19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/>
    <xf numFmtId="14" fontId="0" fillId="34" borderId="18" xfId="0" applyNumberFormat="1" applyFill="1" applyBorder="1"/>
    <xf numFmtId="43" fontId="0" fillId="34" borderId="0" xfId="1" applyFont="1" applyFill="1" applyBorder="1"/>
    <xf numFmtId="164" fontId="0" fillId="34" borderId="0" xfId="2" applyNumberFormat="1" applyFont="1" applyFill="1" applyBorder="1"/>
    <xf numFmtId="164" fontId="0" fillId="34" borderId="19" xfId="2" applyNumberFormat="1" applyFont="1" applyFill="1" applyBorder="1"/>
    <xf numFmtId="14" fontId="0" fillId="0" borderId="14" xfId="0" applyNumberFormat="1" applyFill="1" applyBorder="1"/>
    <xf numFmtId="43" fontId="0" fillId="0" borderId="14" xfId="1" applyFont="1" applyFill="1" applyBorder="1"/>
    <xf numFmtId="164" fontId="0" fillId="0" borderId="14" xfId="2" applyNumberFormat="1" applyFont="1" applyFill="1" applyBorder="1"/>
    <xf numFmtId="14" fontId="0" fillId="0" borderId="0" xfId="0" applyNumberFormat="1" applyFill="1" applyBorder="1"/>
    <xf numFmtId="14" fontId="0" fillId="0" borderId="14" xfId="0" applyNumberFormat="1" applyBorder="1"/>
    <xf numFmtId="164" fontId="0" fillId="0" borderId="14" xfId="2" applyNumberFormat="1" applyFont="1" applyBorder="1"/>
    <xf numFmtId="14" fontId="0" fillId="0" borderId="0" xfId="0" applyNumberFormat="1" applyBorder="1"/>
    <xf numFmtId="167" fontId="0" fillId="0" borderId="10" xfId="0" applyNumberFormat="1" applyFill="1" applyBorder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41" xfId="45" xr:uid="{00000000-0005-0000-0000-000027000000}"/>
    <cellStyle name="Normal 2 2" xfId="44" xr:uid="{00000000-0005-0000-0000-000028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workbookViewId="0">
      <selection activeCell="G1" sqref="G1"/>
    </sheetView>
  </sheetViews>
  <sheetFormatPr defaultRowHeight="15"/>
  <cols>
    <col min="1" max="1" width="11" customWidth="1"/>
    <col min="2" max="2" width="10.85546875" customWidth="1"/>
    <col min="3" max="3" width="11.28515625" customWidth="1"/>
    <col min="4" max="4" width="9.5703125" bestFit="1" customWidth="1"/>
    <col min="5" max="5" width="10.85546875" customWidth="1"/>
    <col min="6" max="6" width="2.28515625" customWidth="1"/>
    <col min="7" max="7" width="17.7109375" customWidth="1"/>
    <col min="8" max="8" width="12.28515625" customWidth="1"/>
    <col min="9" max="9" width="12.7109375" customWidth="1"/>
    <col min="10" max="10" width="10.5703125" bestFit="1" customWidth="1"/>
    <col min="11" max="11" width="11.5703125" bestFit="1" customWidth="1"/>
    <col min="12" max="12" width="13.7109375" customWidth="1"/>
  </cols>
  <sheetData>
    <row r="1" spans="1:16" ht="30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F1" s="10"/>
      <c r="G1" s="14" t="s">
        <v>11</v>
      </c>
      <c r="H1" s="14"/>
    </row>
    <row r="2" spans="1:16">
      <c r="A2" s="26">
        <v>42947</v>
      </c>
      <c r="B2" s="27">
        <f>+VLOOKUP(A2,FDX!$A$1:$G$2740,5,FALSE)</f>
        <v>208.029999</v>
      </c>
      <c r="C2" s="28"/>
      <c r="D2" s="27">
        <f>VLOOKUP(A2,'S&amp;P500'!$A$1:$D$3251,4,FALSE)</f>
        <v>2470.3000000000002</v>
      </c>
      <c r="E2" s="29"/>
      <c r="F2" s="10"/>
      <c r="G2" s="11" t="s">
        <v>12</v>
      </c>
      <c r="H2" s="24">
        <v>0.58220334836194587</v>
      </c>
    </row>
    <row r="3" spans="1:16">
      <c r="A3" s="26">
        <v>42978</v>
      </c>
      <c r="B3" s="27">
        <f>+VLOOKUP(A3,FDX!$A$1:$G$2740,5,FALSE)</f>
        <v>214.38000500000001</v>
      </c>
      <c r="C3" s="28">
        <f t="shared" ref="C3:C7" si="0">+B3/B2-1</f>
        <v>3.0524472578592032E-2</v>
      </c>
      <c r="D3" s="27">
        <f>VLOOKUP(A3,'S&amp;P500'!$A$1:$D$3251,4,FALSE)</f>
        <v>2471.65</v>
      </c>
      <c r="E3" s="29">
        <f t="shared" ref="E3:E7" si="1">+D3/D2-1</f>
        <v>5.4649232886694321E-4</v>
      </c>
      <c r="F3" s="10"/>
      <c r="G3" s="11" t="s">
        <v>13</v>
      </c>
      <c r="H3" s="24">
        <v>0.33896073884386124</v>
      </c>
    </row>
    <row r="4" spans="1:16">
      <c r="A4" s="26">
        <v>43007</v>
      </c>
      <c r="B4" s="27">
        <f>+VLOOKUP(A4,FDX!$A$1:$G$2740,5,FALSE)</f>
        <v>225.58000200000001</v>
      </c>
      <c r="C4" s="28">
        <f t="shared" si="0"/>
        <v>5.2243664235384291E-2</v>
      </c>
      <c r="D4" s="27">
        <f>VLOOKUP(A4,'S&amp;P500'!$A$1:$D$3251,4,FALSE)</f>
        <v>2519.36</v>
      </c>
      <c r="E4" s="29">
        <f t="shared" si="1"/>
        <v>1.9302894827342154E-2</v>
      </c>
      <c r="F4" s="10"/>
      <c r="G4" s="11" t="s">
        <v>14</v>
      </c>
      <c r="H4" s="24">
        <v>0.24805164793477033</v>
      </c>
    </row>
    <row r="5" spans="1:16">
      <c r="A5" s="37">
        <v>43039</v>
      </c>
      <c r="B5" s="38">
        <f>+VLOOKUP(A5,FDX!$A$1:$G$2740,5,FALSE)</f>
        <v>225.80999800000001</v>
      </c>
      <c r="C5" s="39">
        <f t="shared" si="0"/>
        <v>1.0195761945246407E-3</v>
      </c>
      <c r="D5" s="38">
        <f>VLOOKUP(A5,'S&amp;P500'!$A$1:$D$3251,4,FALSE)</f>
        <v>2575.2600000000002</v>
      </c>
      <c r="E5" s="40">
        <f t="shared" si="1"/>
        <v>2.2188174774546043E-2</v>
      </c>
      <c r="F5" s="10"/>
      <c r="G5" s="11" t="s">
        <v>15</v>
      </c>
      <c r="H5" s="24">
        <v>4.3670645512413564E-2</v>
      </c>
    </row>
    <row r="6" spans="1:16" ht="15.75" thickBot="1">
      <c r="A6" s="37">
        <v>43069</v>
      </c>
      <c r="B6" s="38">
        <f>+VLOOKUP(A6,FDX!$A$1:$G$2740,5,FALSE)</f>
        <v>231.46000699999999</v>
      </c>
      <c r="C6" s="39">
        <f t="shared" si="0"/>
        <v>2.5021075461857833E-2</v>
      </c>
      <c r="D6" s="38">
        <f>VLOOKUP(A6,'S&amp;P500'!$A$1:$D$3251,4,FALSE)</f>
        <v>2647.58</v>
      </c>
      <c r="E6" s="40">
        <f t="shared" si="1"/>
        <v>2.8082601368405458E-2</v>
      </c>
      <c r="G6" s="12" t="s">
        <v>16</v>
      </c>
      <c r="H6" s="12">
        <v>12</v>
      </c>
    </row>
    <row r="7" spans="1:16">
      <c r="A7" s="37">
        <v>43098</v>
      </c>
      <c r="B7" s="38">
        <f>+VLOOKUP(A7,FDX!$A$1:$G$2740,5,FALSE)</f>
        <v>249.53999300000001</v>
      </c>
      <c r="C7" s="39">
        <f t="shared" si="0"/>
        <v>7.8112786024412406E-2</v>
      </c>
      <c r="D7" s="38">
        <f>VLOOKUP(A7,'S&amp;P500'!$A$1:$D$3251,4,FALSE)</f>
        <v>2673.61</v>
      </c>
      <c r="E7" s="40">
        <f t="shared" si="1"/>
        <v>9.8316198188534987E-3</v>
      </c>
    </row>
    <row r="8" spans="1:16" ht="15.75" thickBot="1">
      <c r="A8" s="37">
        <v>43131</v>
      </c>
      <c r="B8" s="38">
        <f>+VLOOKUP(A8,FDX!$A$1:$G$2740,5,FALSE)</f>
        <v>262.48001099999999</v>
      </c>
      <c r="C8" s="39">
        <f>+B8/B7-1</f>
        <v>5.1855487549043788E-2</v>
      </c>
      <c r="D8" s="38">
        <f>VLOOKUP(A8,'S&amp;P500'!$A$1:$D$3251,4,FALSE)</f>
        <v>2823.81</v>
      </c>
      <c r="E8" s="40">
        <f>+D8/D7-1</f>
        <v>5.6178724645703726E-2</v>
      </c>
      <c r="G8" t="s">
        <v>17</v>
      </c>
    </row>
    <row r="9" spans="1:16">
      <c r="A9" s="37">
        <v>43159</v>
      </c>
      <c r="B9" s="38">
        <f>+VLOOKUP(A9,FDX!$A$1:$G$2740,5,FALSE)</f>
        <v>246.41000399999999</v>
      </c>
      <c r="C9" s="39">
        <f t="shared" ref="C9:C15" si="2">+B9/B8-1</f>
        <v>-6.1223736385777605E-2</v>
      </c>
      <c r="D9" s="38">
        <f>VLOOKUP(A9,'S&amp;P500'!$A$1:$D$3251,4,FALSE)</f>
        <v>2713.83</v>
      </c>
      <c r="E9" s="40">
        <f t="shared" ref="E9:E15" si="3">+D9/D8-1</f>
        <v>-3.8947379604151844E-2</v>
      </c>
      <c r="G9" s="13"/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</row>
    <row r="10" spans="1:16">
      <c r="A10" s="37">
        <v>43188</v>
      </c>
      <c r="B10" s="38">
        <f>+VLOOKUP(A10,FDX!$A$1:$G$2740,5,FALSE)</f>
        <v>240.11000100000001</v>
      </c>
      <c r="C10" s="39">
        <f t="shared" si="2"/>
        <v>-2.5567155950372733E-2</v>
      </c>
      <c r="D10" s="38">
        <f>VLOOKUP(A10,'S&amp;P500'!$A$1:$D$3251,4,FALSE)</f>
        <v>2640.87</v>
      </c>
      <c r="E10" s="40">
        <f t="shared" si="3"/>
        <v>-2.6884513768364315E-2</v>
      </c>
      <c r="G10" s="11" t="s">
        <v>18</v>
      </c>
      <c r="H10" s="11">
        <v>1</v>
      </c>
      <c r="I10" s="24">
        <v>1.0757071401981726E-2</v>
      </c>
      <c r="J10" s="24">
        <v>1.0757071401981726E-2</v>
      </c>
      <c r="K10" s="24">
        <v>5.6404639578613143</v>
      </c>
      <c r="L10" s="24">
        <v>3.8945689484002004E-2</v>
      </c>
    </row>
    <row r="11" spans="1:16">
      <c r="A11" s="37">
        <v>43220</v>
      </c>
      <c r="B11" s="38">
        <f>+VLOOKUP(A11,FDX!$A$1:$G$2740,5,FALSE)</f>
        <v>247.199997</v>
      </c>
      <c r="C11" s="39">
        <f t="shared" si="2"/>
        <v>2.9528116157060857E-2</v>
      </c>
      <c r="D11" s="38">
        <f>VLOOKUP(A11,'S&amp;P500'!$A$1:$D$3251,4,FALSE)</f>
        <v>2648.05</v>
      </c>
      <c r="E11" s="40">
        <f t="shared" si="3"/>
        <v>2.718801001185378E-3</v>
      </c>
      <c r="G11" s="11" t="s">
        <v>19</v>
      </c>
      <c r="H11" s="11">
        <v>11</v>
      </c>
      <c r="I11" s="24">
        <v>2.0978378074179758E-2</v>
      </c>
      <c r="J11" s="24">
        <v>1.9071252794708872E-3</v>
      </c>
      <c r="K11" s="24"/>
      <c r="L11" s="24"/>
    </row>
    <row r="12" spans="1:16" ht="15.75" thickBot="1">
      <c r="A12" s="37">
        <v>43251</v>
      </c>
      <c r="B12" s="38">
        <f>+VLOOKUP(A12,FDX!$A$1:$G$2740,5,FALSE)</f>
        <v>249.11999499999999</v>
      </c>
      <c r="C12" s="39">
        <f t="shared" si="2"/>
        <v>7.766982294906688E-3</v>
      </c>
      <c r="D12" s="38">
        <f>VLOOKUP(A12,'S&amp;P500'!$A$1:$D$3251,4,FALSE)</f>
        <v>2705.27</v>
      </c>
      <c r="E12" s="40">
        <f t="shared" si="3"/>
        <v>2.1608353316591389E-2</v>
      </c>
      <c r="G12" s="12" t="s">
        <v>20</v>
      </c>
      <c r="H12" s="12">
        <v>12</v>
      </c>
      <c r="I12" s="25">
        <v>3.1735449476161484E-2</v>
      </c>
      <c r="J12" s="25"/>
      <c r="K12" s="25"/>
      <c r="L12" s="25"/>
    </row>
    <row r="13" spans="1:16" ht="15.75" thickBot="1">
      <c r="A13" s="37">
        <v>43280</v>
      </c>
      <c r="B13" s="38">
        <f>+VLOOKUP(A13,FDX!$A$1:$G$2740,5,FALSE)</f>
        <v>227.05999800000001</v>
      </c>
      <c r="C13" s="39">
        <f t="shared" si="2"/>
        <v>-8.8551691725908932E-2</v>
      </c>
      <c r="D13" s="38">
        <f>VLOOKUP(A13,'S&amp;P500'!$A$1:$D$3251,4,FALSE)</f>
        <v>2718.37</v>
      </c>
      <c r="E13" s="40">
        <f t="shared" si="3"/>
        <v>4.8424002040461378E-3</v>
      </c>
    </row>
    <row r="14" spans="1:16">
      <c r="A14" s="37">
        <v>43312</v>
      </c>
      <c r="B14" s="38">
        <f>+VLOOKUP(A14,FDX!$A$1:$G$2740,5,FALSE)</f>
        <v>245.86999499999999</v>
      </c>
      <c r="C14" s="39">
        <f t="shared" si="2"/>
        <v>8.284152719846305E-2</v>
      </c>
      <c r="D14" s="38">
        <f>VLOOKUP(A14,'S&amp;P500'!$A$1:$D$3251,4,FALSE)</f>
        <v>2816.29</v>
      </c>
      <c r="E14" s="40">
        <f t="shared" si="3"/>
        <v>3.6021586465418753E-2</v>
      </c>
      <c r="G14" s="13"/>
      <c r="H14" s="13" t="s">
        <v>26</v>
      </c>
      <c r="I14" s="13" t="s">
        <v>15</v>
      </c>
      <c r="J14" s="13" t="s">
        <v>27</v>
      </c>
      <c r="K14" s="13" t="s">
        <v>28</v>
      </c>
      <c r="L14" s="34" t="s">
        <v>29</v>
      </c>
      <c r="M14" s="34" t="s">
        <v>30</v>
      </c>
      <c r="N14" s="34" t="s">
        <v>31</v>
      </c>
      <c r="O14" s="34" t="s">
        <v>32</v>
      </c>
      <c r="P14" s="35"/>
    </row>
    <row r="15" spans="1:16" ht="15.75" thickBot="1">
      <c r="A15" s="37">
        <v>43343</v>
      </c>
      <c r="B15" s="38">
        <f>+VLOOKUP(A15,FDX!$A$1:$G$2740,5,FALSE)</f>
        <v>243.949997</v>
      </c>
      <c r="C15" s="39">
        <f t="shared" si="2"/>
        <v>-7.8089967830357043E-3</v>
      </c>
      <c r="D15" s="38">
        <f>VLOOKUP(A15,'S&amp;P500'!$A$1:$D$3284,4,FALSE)</f>
        <v>2901.52</v>
      </c>
      <c r="E15" s="40">
        <f t="shared" si="3"/>
        <v>3.0263218631604083E-2</v>
      </c>
      <c r="G15" s="12" t="s">
        <v>33</v>
      </c>
      <c r="H15" s="25">
        <v>1.0648954812178022</v>
      </c>
      <c r="I15" s="25">
        <v>0.44838344553387127</v>
      </c>
      <c r="J15" s="25">
        <v>2.3749660961498611</v>
      </c>
      <c r="K15" s="25">
        <v>3.6827299405215314E-2</v>
      </c>
      <c r="L15" s="36">
        <v>0.17966012972344803</v>
      </c>
      <c r="M15" s="36">
        <v>2.0631498804506108</v>
      </c>
      <c r="N15" s="36">
        <v>0.17966012972344803</v>
      </c>
      <c r="O15" s="36">
        <v>2.0631498804506108</v>
      </c>
      <c r="P15" s="35"/>
    </row>
    <row r="16" spans="1:16">
      <c r="A16" s="37">
        <v>43357</v>
      </c>
      <c r="B16" s="38">
        <f>+VLOOKUP(A16,FDX!$A$1:$G$2740,5,FALSE)</f>
        <v>255.44000199999999</v>
      </c>
      <c r="C16" s="39">
        <f>+B16/B15-1</f>
        <v>4.7099836611188772E-2</v>
      </c>
      <c r="D16" s="38">
        <f>VLOOKUP(A16,'S&amp;P500'!$A$1:$D$3284,4,FALSE)</f>
        <v>2904.98</v>
      </c>
      <c r="E16" s="40">
        <f>+D16/D15-1</f>
        <v>1.1924784251013953E-3</v>
      </c>
    </row>
    <row r="17" spans="1:5">
      <c r="A17" s="41"/>
      <c r="B17" s="42"/>
      <c r="C17" s="43"/>
      <c r="D17" s="42"/>
      <c r="E17" s="43"/>
    </row>
    <row r="18" spans="1:5">
      <c r="A18" s="44"/>
      <c r="B18" s="27"/>
      <c r="C18" s="28"/>
      <c r="D18" s="27"/>
      <c r="E18" s="28"/>
    </row>
  </sheetData>
  <pageMargins left="0.7" right="0.7" top="0.75" bottom="0.75" header="0.3" footer="0.3"/>
  <ignoredErrors>
    <ignoredError sqref="D3:D14" formula="1"/>
    <ignoredError sqref="E15:E16" evalError="1"/>
    <ignoredError sqref="D15:D16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2"/>
  <sheetViews>
    <sheetView showGridLines="0" tabSelected="1" workbookViewId="0">
      <selection activeCell="H15" sqref="H15"/>
    </sheetView>
  </sheetViews>
  <sheetFormatPr defaultRowHeight="15"/>
  <cols>
    <col min="1" max="1" width="12" customWidth="1"/>
    <col min="2" max="2" width="10.85546875" customWidth="1"/>
    <col min="3" max="3" width="12.7109375" customWidth="1"/>
    <col min="5" max="5" width="11.7109375" customWidth="1"/>
    <col min="6" max="6" width="2.85546875" customWidth="1"/>
    <col min="7" max="7" width="19.42578125" customWidth="1"/>
    <col min="8" max="8" width="11.7109375" customWidth="1"/>
    <col min="9" max="9" width="12.7109375" customWidth="1"/>
    <col min="10" max="10" width="11.5703125" bestFit="1" customWidth="1"/>
    <col min="11" max="11" width="12.7109375" bestFit="1" customWidth="1"/>
    <col min="12" max="12" width="12.7109375" customWidth="1"/>
  </cols>
  <sheetData>
    <row r="1" spans="1:16" ht="30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G1" s="14" t="s">
        <v>11</v>
      </c>
      <c r="H1" s="14"/>
    </row>
    <row r="2" spans="1:16">
      <c r="A2" s="18">
        <v>39478</v>
      </c>
      <c r="B2" s="19">
        <f>+VLOOKUP(A2,FDX!$A$1:$G$2740,5,FALSE)</f>
        <v>93.32</v>
      </c>
      <c r="C2" s="30"/>
      <c r="D2" s="31">
        <f>VLOOKUP(A2,'S&amp;P500'!$A$1:$D$3284,4,FALSE)</f>
        <v>1378.55</v>
      </c>
      <c r="E2" s="32"/>
      <c r="G2" s="11" t="s">
        <v>12</v>
      </c>
      <c r="H2" s="24">
        <v>0.72188685213346526</v>
      </c>
    </row>
    <row r="3" spans="1:16">
      <c r="A3" s="20">
        <v>39506</v>
      </c>
      <c r="B3" s="21">
        <f>+VLOOKUP(A3,FDX!$A$1:$G$2740,5,FALSE)</f>
        <v>89.190002000000007</v>
      </c>
      <c r="C3" s="22">
        <f t="shared" ref="C3:C66" si="0">+B3/B2-1</f>
        <v>-4.4256300900128442E-2</v>
      </c>
      <c r="D3" s="33">
        <f>VLOOKUP(A3,'S&amp;P500'!$A$1:$D$3284,4,FALSE)</f>
        <v>1367.68</v>
      </c>
      <c r="E3" s="23">
        <f t="shared" ref="E3:E66" si="1">+D3/D2-1</f>
        <v>-7.8850966595335192E-3</v>
      </c>
      <c r="G3" s="11" t="s">
        <v>13</v>
      </c>
      <c r="H3" s="24">
        <v>0.52112062728316355</v>
      </c>
    </row>
    <row r="4" spans="1:16">
      <c r="A4" s="20">
        <v>39538</v>
      </c>
      <c r="B4" s="21">
        <f>+VLOOKUP(A4,FDX!$A$1:$G$2740,5,FALSE)</f>
        <v>92.669998000000007</v>
      </c>
      <c r="C4" s="22">
        <f t="shared" si="0"/>
        <v>3.9017781387649331E-2</v>
      </c>
      <c r="D4" s="33">
        <f>VLOOKUP(A4,'S&amp;P500'!$A$1:$D$3284,4,FALSE)</f>
        <v>1322.7</v>
      </c>
      <c r="E4" s="23">
        <f t="shared" si="1"/>
        <v>-3.2887810014038399E-2</v>
      </c>
      <c r="G4" s="11" t="s">
        <v>14</v>
      </c>
      <c r="H4" s="24">
        <v>0.51324661153513207</v>
      </c>
    </row>
    <row r="5" spans="1:16">
      <c r="A5" s="20">
        <v>39568</v>
      </c>
      <c r="B5" s="21">
        <f>+VLOOKUP(A5,FDX!$A$1:$G$2740,5,FALSE)</f>
        <v>95.870002999999997</v>
      </c>
      <c r="C5" s="22">
        <f t="shared" si="0"/>
        <v>3.4531186673814274E-2</v>
      </c>
      <c r="D5" s="33">
        <f>VLOOKUP(A5,'S&amp;P500'!$A$1:$D$3284,4,FALSE)</f>
        <v>1385.59</v>
      </c>
      <c r="E5" s="23">
        <f t="shared" si="1"/>
        <v>4.7546684811370588E-2</v>
      </c>
      <c r="G5" s="11" t="s">
        <v>15</v>
      </c>
      <c r="H5" s="24">
        <v>5.2829123050120122E-2</v>
      </c>
    </row>
    <row r="6" spans="1:16" ht="15.75" thickBot="1">
      <c r="A6" s="20">
        <v>39598</v>
      </c>
      <c r="B6" s="21">
        <f>+VLOOKUP(A6,FDX!$A$1:$G$2740,5,FALSE)</f>
        <v>91.709998999999996</v>
      </c>
      <c r="C6" s="22">
        <f t="shared" si="0"/>
        <v>-4.3392133825217449E-2</v>
      </c>
      <c r="D6" s="33">
        <f>VLOOKUP(A6,'S&amp;P500'!$A$1:$D$3284,4,FALSE)</f>
        <v>1400.38</v>
      </c>
      <c r="E6" s="23">
        <f t="shared" si="1"/>
        <v>1.0674153248796614E-2</v>
      </c>
      <c r="G6" s="12" t="s">
        <v>16</v>
      </c>
      <c r="H6" s="12">
        <v>128</v>
      </c>
    </row>
    <row r="7" spans="1:16">
      <c r="A7" s="20">
        <v>39629</v>
      </c>
      <c r="B7" s="21">
        <f>+VLOOKUP(A7,FDX!$A$1:$G$2740,5,FALSE)</f>
        <v>78.790001000000004</v>
      </c>
      <c r="C7" s="22">
        <f t="shared" si="0"/>
        <v>-0.14087883699573467</v>
      </c>
      <c r="D7" s="33">
        <f>VLOOKUP(A7,'S&amp;P500'!$A$1:$D$3284,4,FALSE)</f>
        <v>1280</v>
      </c>
      <c r="E7" s="23">
        <f t="shared" si="1"/>
        <v>-8.5962381639269392E-2</v>
      </c>
    </row>
    <row r="8" spans="1:16" ht="15.75" thickBot="1">
      <c r="A8" s="20">
        <v>39660</v>
      </c>
      <c r="B8" s="21">
        <f>+VLOOKUP(A8,FDX!$A$1:$G$2740,5,FALSE)</f>
        <v>78.839995999999999</v>
      </c>
      <c r="C8" s="22">
        <f t="shared" si="0"/>
        <v>6.345348313929744E-4</v>
      </c>
      <c r="D8" s="33">
        <f>VLOOKUP(A8,'S&amp;P500'!$A$1:$D$3284,4,FALSE)</f>
        <v>1267.3800000000001</v>
      </c>
      <c r="E8" s="23">
        <f t="shared" si="1"/>
        <v>-9.8593749999998925E-3</v>
      </c>
      <c r="G8" t="s">
        <v>17</v>
      </c>
    </row>
    <row r="9" spans="1:16">
      <c r="A9" s="20">
        <v>39689</v>
      </c>
      <c r="B9" s="21">
        <f>+VLOOKUP(A9,FDX!$A$1:$G$2740,5,FALSE)</f>
        <v>82.82</v>
      </c>
      <c r="C9" s="22">
        <f t="shared" si="0"/>
        <v>5.0482042135060468E-2</v>
      </c>
      <c r="D9" s="33">
        <f>VLOOKUP(A9,'S&amp;P500'!$A$1:$D$3284,4,FALSE)</f>
        <v>1282.83</v>
      </c>
      <c r="E9" s="23">
        <f t="shared" si="1"/>
        <v>1.2190503242910378E-2</v>
      </c>
      <c r="G9" s="13"/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</row>
    <row r="10" spans="1:16">
      <c r="A10" s="20">
        <v>39721</v>
      </c>
      <c r="B10" s="21">
        <f>+VLOOKUP(A10,FDX!$A$1:$G$2740,5,FALSE)</f>
        <v>79.040001000000004</v>
      </c>
      <c r="C10" s="22">
        <f t="shared" si="0"/>
        <v>-4.5641137406423393E-2</v>
      </c>
      <c r="D10" s="33">
        <f>VLOOKUP(A10,'S&amp;P500'!$A$1:$D$3284,4,FALSE)</f>
        <v>1166.3599999999999</v>
      </c>
      <c r="E10" s="23">
        <f t="shared" si="1"/>
        <v>-9.0791453271283018E-2</v>
      </c>
      <c r="G10" s="11" t="s">
        <v>18</v>
      </c>
      <c r="H10" s="11">
        <v>1</v>
      </c>
      <c r="I10" s="24">
        <v>0.38571156208808827</v>
      </c>
      <c r="J10" s="24">
        <v>0.38571156208808827</v>
      </c>
      <c r="K10" s="24">
        <v>138.20248571052085</v>
      </c>
      <c r="L10" s="24">
        <v>5.3688624249357422E-22</v>
      </c>
    </row>
    <row r="11" spans="1:16">
      <c r="A11" s="20">
        <v>39752</v>
      </c>
      <c r="B11" s="21">
        <f>+VLOOKUP(A11,FDX!$A$1:$G$2740,5,FALSE)</f>
        <v>65.370002999999997</v>
      </c>
      <c r="C11" s="22">
        <f t="shared" si="0"/>
        <v>-0.17295037736651864</v>
      </c>
      <c r="D11" s="33">
        <f>VLOOKUP(A11,'S&amp;P500'!$A$1:$D$3284,4,FALSE)</f>
        <v>968.75</v>
      </c>
      <c r="E11" s="23">
        <f t="shared" si="1"/>
        <v>-0.16942453444905514</v>
      </c>
      <c r="G11" s="11" t="s">
        <v>19</v>
      </c>
      <c r="H11" s="11">
        <v>127</v>
      </c>
      <c r="I11" s="24">
        <v>0.35444636276508107</v>
      </c>
      <c r="J11" s="24">
        <v>2.790916242244733E-3</v>
      </c>
      <c r="K11" s="24"/>
      <c r="L11" s="24"/>
    </row>
    <row r="12" spans="1:16" ht="15.75" thickBot="1">
      <c r="A12" s="20">
        <v>39780</v>
      </c>
      <c r="B12" s="21">
        <f>+VLOOKUP(A12,FDX!$A$1:$G$2740,5,FALSE)</f>
        <v>70.650002000000001</v>
      </c>
      <c r="C12" s="22">
        <f t="shared" si="0"/>
        <v>8.0770976865336852E-2</v>
      </c>
      <c r="D12" s="33">
        <f>VLOOKUP(A12,'S&amp;P500'!$A$1:$D$3284,4,FALSE)</f>
        <v>896.24</v>
      </c>
      <c r="E12" s="23">
        <f t="shared" si="1"/>
        <v>-7.4849032258064496E-2</v>
      </c>
      <c r="G12" s="12" t="s">
        <v>20</v>
      </c>
      <c r="H12" s="12">
        <v>128</v>
      </c>
      <c r="I12" s="25">
        <v>0.74015792485316934</v>
      </c>
      <c r="J12" s="25"/>
      <c r="K12" s="25"/>
      <c r="L12" s="25"/>
    </row>
    <row r="13" spans="1:16" ht="15.75" thickBot="1">
      <c r="A13" s="20">
        <v>39813</v>
      </c>
      <c r="B13" s="21">
        <f>+VLOOKUP(A13,FDX!$A$1:$G$2740,5,FALSE)</f>
        <v>64.150002000000001</v>
      </c>
      <c r="C13" s="22">
        <f t="shared" si="0"/>
        <v>-9.200282825186612E-2</v>
      </c>
      <c r="D13" s="33">
        <f>VLOOKUP(A13,'S&amp;P500'!$A$1:$D$3284,4,FALSE)</f>
        <v>903.25</v>
      </c>
      <c r="E13" s="23">
        <f t="shared" si="1"/>
        <v>7.8215656520574939E-3</v>
      </c>
    </row>
    <row r="14" spans="1:16">
      <c r="A14" s="20">
        <v>39843</v>
      </c>
      <c r="B14" s="21">
        <f>+VLOOKUP(A14,FDX!$A$1:$G$2740,5,FALSE)</f>
        <v>50.939999</v>
      </c>
      <c r="C14" s="22">
        <f t="shared" si="0"/>
        <v>-0.20592365686909875</v>
      </c>
      <c r="D14" s="33">
        <f>VLOOKUP(A14,'S&amp;P500'!$A$1:$D$3284,4,FALSE)</f>
        <v>825.88</v>
      </c>
      <c r="E14" s="23">
        <f t="shared" si="1"/>
        <v>-8.5657348463880401E-2</v>
      </c>
      <c r="G14" s="13"/>
      <c r="H14" s="13" t="s">
        <v>26</v>
      </c>
      <c r="I14" s="13" t="s">
        <v>15</v>
      </c>
      <c r="J14" s="13" t="s">
        <v>27</v>
      </c>
      <c r="K14" s="13" t="s">
        <v>28</v>
      </c>
      <c r="L14" s="34" t="s">
        <v>29</v>
      </c>
      <c r="M14" s="34" t="s">
        <v>30</v>
      </c>
      <c r="N14" s="34" t="s">
        <v>31</v>
      </c>
      <c r="O14" s="34" t="s">
        <v>32</v>
      </c>
      <c r="P14" s="34"/>
    </row>
    <row r="15" spans="1:16" ht="15.75" thickBot="1">
      <c r="A15" s="20">
        <v>39871</v>
      </c>
      <c r="B15" s="21">
        <f>+VLOOKUP(A15,FDX!$A$1:$G$2740,5,FALSE)</f>
        <v>43.209999000000003</v>
      </c>
      <c r="C15" s="22">
        <f t="shared" si="0"/>
        <v>-0.15174715649287696</v>
      </c>
      <c r="D15" s="33">
        <f>VLOOKUP(A15,'S&amp;P500'!$A$1:$D$3284,4,FALSE)</f>
        <v>735.09</v>
      </c>
      <c r="E15" s="23">
        <f t="shared" si="1"/>
        <v>-0.10993122487528451</v>
      </c>
      <c r="G15" s="12" t="s">
        <v>33</v>
      </c>
      <c r="H15" s="48">
        <v>1.2682617071191573</v>
      </c>
      <c r="I15" s="25">
        <v>0.10788248777456325</v>
      </c>
      <c r="J15" s="25">
        <v>11.75595532955619</v>
      </c>
      <c r="K15" s="25">
        <v>4.8087485035293744E-22</v>
      </c>
      <c r="L15" s="36">
        <v>1.054321867542507</v>
      </c>
      <c r="M15" s="36">
        <v>1.4817481445022014</v>
      </c>
      <c r="N15" s="36">
        <v>1.054321867542507</v>
      </c>
      <c r="O15" s="36">
        <v>1.4817481445022014</v>
      </c>
      <c r="P15" s="36"/>
    </row>
    <row r="16" spans="1:16">
      <c r="A16" s="20">
        <v>39903</v>
      </c>
      <c r="B16" s="21">
        <f>+VLOOKUP(A16,FDX!$A$1:$G$2740,5,FALSE)</f>
        <v>44.490001999999997</v>
      </c>
      <c r="C16" s="22">
        <f t="shared" si="0"/>
        <v>2.9622842620292467E-2</v>
      </c>
      <c r="D16" s="33">
        <f>VLOOKUP(A16,'S&amp;P500'!$A$1:$D$3284,4,FALSE)</f>
        <v>797.87</v>
      </c>
      <c r="E16" s="23">
        <f t="shared" si="1"/>
        <v>8.5404508291501591E-2</v>
      </c>
    </row>
    <row r="17" spans="1:5">
      <c r="A17" s="20">
        <v>39933</v>
      </c>
      <c r="B17" s="21">
        <f>+VLOOKUP(A17,FDX!$A$1:$G$2740,5,FALSE)</f>
        <v>55.959999000000003</v>
      </c>
      <c r="C17" s="22">
        <f t="shared" si="0"/>
        <v>0.25781066496692917</v>
      </c>
      <c r="D17" s="33">
        <f>VLOOKUP(A17,'S&amp;P500'!$A$1:$D$3284,4,FALSE)</f>
        <v>872.81</v>
      </c>
      <c r="E17" s="23">
        <f t="shared" si="1"/>
        <v>9.3925075513554779E-2</v>
      </c>
    </row>
    <row r="18" spans="1:5">
      <c r="A18" s="20">
        <v>39962</v>
      </c>
      <c r="B18" s="21">
        <f>+VLOOKUP(A18,FDX!$A$1:$G$2740,5,FALSE)</f>
        <v>55.43</v>
      </c>
      <c r="C18" s="22">
        <f t="shared" si="0"/>
        <v>-9.4710330498756212E-3</v>
      </c>
      <c r="D18" s="33">
        <f>VLOOKUP(A18,'S&amp;P500'!$A$1:$D$3284,4,FALSE)</f>
        <v>919.14</v>
      </c>
      <c r="E18" s="23">
        <f t="shared" si="1"/>
        <v>5.3081426656431674E-2</v>
      </c>
    </row>
    <row r="19" spans="1:5">
      <c r="A19" s="20">
        <v>39994</v>
      </c>
      <c r="B19" s="21">
        <f>+VLOOKUP(A19,FDX!$A$1:$G$2740,5,FALSE)</f>
        <v>55.619999</v>
      </c>
      <c r="C19" s="22">
        <f t="shared" si="0"/>
        <v>3.4277286667869777E-3</v>
      </c>
      <c r="D19" s="33">
        <f>VLOOKUP(A19,'S&amp;P500'!$A$1:$D$3284,4,FALSE)</f>
        <v>919.32</v>
      </c>
      <c r="E19" s="23">
        <f t="shared" si="1"/>
        <v>1.9583523728705643E-4</v>
      </c>
    </row>
    <row r="20" spans="1:5">
      <c r="A20" s="20">
        <v>40025</v>
      </c>
      <c r="B20" s="21">
        <f>+VLOOKUP(A20,FDX!$A$1:$G$2740,5,FALSE)</f>
        <v>67.839995999999999</v>
      </c>
      <c r="C20" s="22">
        <f t="shared" si="0"/>
        <v>0.219705092047916</v>
      </c>
      <c r="D20" s="33">
        <f>VLOOKUP(A20,'S&amp;P500'!$A$1:$D$3284,4,FALSE)</f>
        <v>987.48</v>
      </c>
      <c r="E20" s="23">
        <f t="shared" si="1"/>
        <v>7.4141756950789617E-2</v>
      </c>
    </row>
    <row r="21" spans="1:5">
      <c r="A21" s="20">
        <v>40053</v>
      </c>
      <c r="B21" s="21">
        <f>+VLOOKUP(A21,FDX!$A$1:$G$2740,5,FALSE)</f>
        <v>69.860000999999997</v>
      </c>
      <c r="C21" s="22">
        <f t="shared" si="0"/>
        <v>2.9776018854718034E-2</v>
      </c>
      <c r="D21" s="33">
        <f>VLOOKUP(A21,'S&amp;P500'!$A$1:$D$3284,4,FALSE)</f>
        <v>1028.93</v>
      </c>
      <c r="E21" s="23">
        <f t="shared" si="1"/>
        <v>4.1975533681694932E-2</v>
      </c>
    </row>
    <row r="22" spans="1:5">
      <c r="A22" s="20">
        <v>40086</v>
      </c>
      <c r="B22" s="21">
        <f>+VLOOKUP(A22,FDX!$A$1:$G$2740,5,FALSE)</f>
        <v>75.220000999999996</v>
      </c>
      <c r="C22" s="22">
        <f t="shared" si="0"/>
        <v>7.6724877229818578E-2</v>
      </c>
      <c r="D22" s="33">
        <f>VLOOKUP(A22,'S&amp;P500'!$A$1:$D$3284,4,FALSE)</f>
        <v>1057.08</v>
      </c>
      <c r="E22" s="23">
        <f t="shared" si="1"/>
        <v>2.7358518072171822E-2</v>
      </c>
    </row>
    <row r="23" spans="1:5">
      <c r="A23" s="20">
        <v>40116</v>
      </c>
      <c r="B23" s="21">
        <f>+VLOOKUP(A23,FDX!$A$1:$G$2740,5,FALSE)</f>
        <v>72.690002000000007</v>
      </c>
      <c r="C23" s="22">
        <f t="shared" si="0"/>
        <v>-3.3634657888398478E-2</v>
      </c>
      <c r="D23" s="33">
        <f>VLOOKUP(A23,'S&amp;P500'!$A$1:$D$3284,4,FALSE)</f>
        <v>1036.19</v>
      </c>
      <c r="E23" s="23">
        <f t="shared" si="1"/>
        <v>-1.9761985847807084E-2</v>
      </c>
    </row>
    <row r="24" spans="1:5">
      <c r="A24" s="20">
        <v>40144</v>
      </c>
      <c r="B24" s="21">
        <f>+VLOOKUP(A24,FDX!$A$1:$G$2740,5,FALSE)</f>
        <v>82.650002000000001</v>
      </c>
      <c r="C24" s="22">
        <f t="shared" si="0"/>
        <v>0.13702021909422957</v>
      </c>
      <c r="D24" s="33">
        <f>VLOOKUP(A24,'S&amp;P500'!$A$1:$D$3284,4,FALSE)</f>
        <v>1091.49</v>
      </c>
      <c r="E24" s="23">
        <f t="shared" si="1"/>
        <v>5.3368590702477237E-2</v>
      </c>
    </row>
    <row r="25" spans="1:5">
      <c r="A25" s="20">
        <v>40178</v>
      </c>
      <c r="B25" s="21">
        <f>+VLOOKUP(A25,FDX!$A$1:$G$2740,5,FALSE)</f>
        <v>83.449996999999996</v>
      </c>
      <c r="C25" s="22">
        <f t="shared" si="0"/>
        <v>9.6793101106034118E-3</v>
      </c>
      <c r="D25" s="33">
        <f>VLOOKUP(A25,'S&amp;P500'!$A$1:$D$3284,4,FALSE)</f>
        <v>1115.0999999999999</v>
      </c>
      <c r="E25" s="23">
        <f t="shared" si="1"/>
        <v>2.1630981502349877E-2</v>
      </c>
    </row>
    <row r="26" spans="1:5">
      <c r="A26" s="20">
        <v>40207</v>
      </c>
      <c r="B26" s="21">
        <f>+VLOOKUP(A26,FDX!$A$1:$G$2740,5,FALSE)</f>
        <v>78.349997999999999</v>
      </c>
      <c r="C26" s="22">
        <f t="shared" si="0"/>
        <v>-6.1114429998122111E-2</v>
      </c>
      <c r="D26" s="33">
        <f>VLOOKUP(A26,'S&amp;P500'!$A$1:$D$3284,4,FALSE)</f>
        <v>1073.8699999999999</v>
      </c>
      <c r="E26" s="23">
        <f t="shared" si="1"/>
        <v>-3.6974262397991176E-2</v>
      </c>
    </row>
    <row r="27" spans="1:5">
      <c r="A27" s="20">
        <v>40235</v>
      </c>
      <c r="B27" s="21">
        <f>+VLOOKUP(A27,FDX!$A$1:$G$2740,5,FALSE)</f>
        <v>84.760002</v>
      </c>
      <c r="C27" s="22">
        <f t="shared" si="0"/>
        <v>8.181243348595868E-2</v>
      </c>
      <c r="D27" s="33">
        <f>VLOOKUP(A27,'S&amp;P500'!$A$1:$D$3284,4,FALSE)</f>
        <v>1104.49</v>
      </c>
      <c r="E27" s="23">
        <f t="shared" si="1"/>
        <v>2.8513693463827261E-2</v>
      </c>
    </row>
    <row r="28" spans="1:5">
      <c r="A28" s="20">
        <v>40268</v>
      </c>
      <c r="B28" s="21">
        <f>+VLOOKUP(A28,FDX!$A$1:$G$2740,5,FALSE)</f>
        <v>93.400002000000001</v>
      </c>
      <c r="C28" s="22">
        <f t="shared" si="0"/>
        <v>0.10193487253575095</v>
      </c>
      <c r="D28" s="33">
        <f>VLOOKUP(A28,'S&amp;P500'!$A$1:$D$3284,4,FALSE)</f>
        <v>1169.43</v>
      </c>
      <c r="E28" s="23">
        <f t="shared" si="1"/>
        <v>5.8796367554255768E-2</v>
      </c>
    </row>
    <row r="29" spans="1:5">
      <c r="A29" s="20">
        <v>40298</v>
      </c>
      <c r="B29" s="21">
        <f>+VLOOKUP(A29,FDX!$A$1:$G$2740,5,FALSE)</f>
        <v>90.010002</v>
      </c>
      <c r="C29" s="22">
        <f t="shared" si="0"/>
        <v>-3.6295502434785853E-2</v>
      </c>
      <c r="D29" s="33">
        <f>VLOOKUP(A29,'S&amp;P500'!$A$1:$D$3284,4,FALSE)</f>
        <v>1186.69</v>
      </c>
      <c r="E29" s="23">
        <f t="shared" si="1"/>
        <v>1.4759327193589966E-2</v>
      </c>
    </row>
    <row r="30" spans="1:5">
      <c r="A30" s="20">
        <v>40326</v>
      </c>
      <c r="B30" s="21">
        <f>+VLOOKUP(A30,FDX!$A$1:$G$2740,5,FALSE)</f>
        <v>83.489998</v>
      </c>
      <c r="C30" s="22">
        <f t="shared" si="0"/>
        <v>-7.2436438785991819E-2</v>
      </c>
      <c r="D30" s="33">
        <f>VLOOKUP(A30,'S&amp;P500'!$A$1:$D$3284,4,FALSE)</f>
        <v>1089.4100000000001</v>
      </c>
      <c r="E30" s="23">
        <f t="shared" si="1"/>
        <v>-8.1975916203894883E-2</v>
      </c>
    </row>
    <row r="31" spans="1:5">
      <c r="A31" s="20">
        <v>40359</v>
      </c>
      <c r="B31" s="21">
        <f>+VLOOKUP(A31,FDX!$A$1:$G$2740,5,FALSE)</f>
        <v>70.110000999999997</v>
      </c>
      <c r="C31" s="22">
        <f t="shared" si="0"/>
        <v>-0.16025868152494149</v>
      </c>
      <c r="D31" s="33">
        <f>VLOOKUP(A31,'S&amp;P500'!$A$1:$D$3284,4,FALSE)</f>
        <v>1030.71</v>
      </c>
      <c r="E31" s="23">
        <f t="shared" si="1"/>
        <v>-5.3882376699314394E-2</v>
      </c>
    </row>
    <row r="32" spans="1:5">
      <c r="A32" s="20">
        <v>40389</v>
      </c>
      <c r="B32" s="21">
        <f>+VLOOKUP(A32,FDX!$A$1:$G$2740,5,FALSE)</f>
        <v>82.550003000000004</v>
      </c>
      <c r="C32" s="22">
        <f t="shared" si="0"/>
        <v>0.17743548456089742</v>
      </c>
      <c r="D32" s="33">
        <f>VLOOKUP(A32,'S&amp;P500'!$A$1:$D$3284,4,FALSE)</f>
        <v>1101.5999999999999</v>
      </c>
      <c r="E32" s="23">
        <f t="shared" si="1"/>
        <v>6.8777832756061308E-2</v>
      </c>
    </row>
    <row r="33" spans="1:5">
      <c r="A33" s="20">
        <v>40421</v>
      </c>
      <c r="B33" s="21">
        <f>+VLOOKUP(A33,FDX!$A$1:$G$2740,5,FALSE)</f>
        <v>78.050003000000004</v>
      </c>
      <c r="C33" s="22">
        <f t="shared" si="0"/>
        <v>-5.4512414736072157E-2</v>
      </c>
      <c r="D33" s="33">
        <f>VLOOKUP(A33,'S&amp;P500'!$A$1:$D$3284,4,FALSE)</f>
        <v>1049.33</v>
      </c>
      <c r="E33" s="23">
        <f t="shared" si="1"/>
        <v>-4.7449164851125603E-2</v>
      </c>
    </row>
    <row r="34" spans="1:5">
      <c r="A34" s="20">
        <v>40451</v>
      </c>
      <c r="B34" s="21">
        <f>+VLOOKUP(A34,FDX!$A$1:$G$2740,5,FALSE)</f>
        <v>85.5</v>
      </c>
      <c r="C34" s="22">
        <f t="shared" si="0"/>
        <v>9.5451591462462737E-2</v>
      </c>
      <c r="D34" s="33">
        <f>VLOOKUP(A34,'S&amp;P500'!$A$1:$D$3284,4,FALSE)</f>
        <v>1141.2</v>
      </c>
      <c r="E34" s="23">
        <f t="shared" si="1"/>
        <v>8.7551104037814742E-2</v>
      </c>
    </row>
    <row r="35" spans="1:5">
      <c r="A35" s="20">
        <v>40480</v>
      </c>
      <c r="B35" s="21">
        <f>+VLOOKUP(A35,FDX!$A$1:$G$2740,5,FALSE)</f>
        <v>87.720000999999996</v>
      </c>
      <c r="C35" s="22">
        <f t="shared" si="0"/>
        <v>2.5964923976608212E-2</v>
      </c>
      <c r="D35" s="33">
        <f>VLOOKUP(A35,'S&amp;P500'!$A$1:$D$3284,4,FALSE)</f>
        <v>1183.26</v>
      </c>
      <c r="E35" s="23">
        <f t="shared" si="1"/>
        <v>3.6855941114616098E-2</v>
      </c>
    </row>
    <row r="36" spans="1:5">
      <c r="A36" s="20">
        <v>40512</v>
      </c>
      <c r="B36" s="21">
        <f>+VLOOKUP(A36,FDX!$A$1:$G$2740,5,FALSE)</f>
        <v>91.120002999999997</v>
      </c>
      <c r="C36" s="22">
        <f t="shared" si="0"/>
        <v>3.8759712280441061E-2</v>
      </c>
      <c r="D36" s="33">
        <f>VLOOKUP(A36,'S&amp;P500'!$A$1:$D$3284,4,FALSE)</f>
        <v>1180.55</v>
      </c>
      <c r="E36" s="23">
        <f t="shared" si="1"/>
        <v>-2.2902827780877377E-3</v>
      </c>
    </row>
    <row r="37" spans="1:5">
      <c r="A37" s="20">
        <v>40543</v>
      </c>
      <c r="B37" s="21">
        <f>+VLOOKUP(A37,FDX!$A$1:$G$2740,5,FALSE)</f>
        <v>93.010002</v>
      </c>
      <c r="C37" s="22">
        <f t="shared" si="0"/>
        <v>2.0741867183652341E-2</v>
      </c>
      <c r="D37" s="33">
        <f>VLOOKUP(A37,'S&amp;P500'!$A$1:$D$3284,4,FALSE)</f>
        <v>1257.6400000000001</v>
      </c>
      <c r="E37" s="23">
        <f t="shared" si="1"/>
        <v>6.5300072000338938E-2</v>
      </c>
    </row>
    <row r="38" spans="1:5">
      <c r="A38" s="20">
        <v>40574</v>
      </c>
      <c r="B38" s="21">
        <f>+VLOOKUP(A38,FDX!$A$1:$G$2740,5,FALSE)</f>
        <v>90.32</v>
      </c>
      <c r="C38" s="22">
        <f t="shared" si="0"/>
        <v>-2.8921642212199949E-2</v>
      </c>
      <c r="D38" s="33">
        <f>VLOOKUP(A38,'S&amp;P500'!$A$1:$D$3284,4,FALSE)</f>
        <v>1286.1199999999999</v>
      </c>
      <c r="E38" s="23">
        <f t="shared" si="1"/>
        <v>2.2645590152984729E-2</v>
      </c>
    </row>
    <row r="39" spans="1:5">
      <c r="A39" s="20">
        <v>40602</v>
      </c>
      <c r="B39" s="21">
        <f>+VLOOKUP(A39,FDX!$A$1:$G$2740,5,FALSE)</f>
        <v>90.019997000000004</v>
      </c>
      <c r="C39" s="22">
        <f t="shared" si="0"/>
        <v>-3.3215566873338043E-3</v>
      </c>
      <c r="D39" s="33">
        <f>VLOOKUP(A39,'S&amp;P500'!$A$1:$D$3284,4,FALSE)</f>
        <v>1327.22</v>
      </c>
      <c r="E39" s="23">
        <f t="shared" si="1"/>
        <v>3.1956582589494076E-2</v>
      </c>
    </row>
    <row r="40" spans="1:5">
      <c r="A40" s="20">
        <v>40633</v>
      </c>
      <c r="B40" s="21">
        <f>+VLOOKUP(A40,FDX!$A$1:$G$2740,5,FALSE)</f>
        <v>93.550003000000004</v>
      </c>
      <c r="C40" s="22">
        <f t="shared" si="0"/>
        <v>3.9213576067993028E-2</v>
      </c>
      <c r="D40" s="33">
        <f>VLOOKUP(A40,'S&amp;P500'!$A$1:$D$3284,4,FALSE)</f>
        <v>1325.83</v>
      </c>
      <c r="E40" s="23">
        <f t="shared" si="1"/>
        <v>-1.0473018791158362E-3</v>
      </c>
    </row>
    <row r="41" spans="1:5">
      <c r="A41" s="20">
        <v>40662</v>
      </c>
      <c r="B41" s="21">
        <f>+VLOOKUP(A41,FDX!$A$1:$G$2740,5,FALSE)</f>
        <v>95.669998000000007</v>
      </c>
      <c r="C41" s="22">
        <f t="shared" si="0"/>
        <v>2.2661624072850106E-2</v>
      </c>
      <c r="D41" s="33">
        <f>VLOOKUP(A41,'S&amp;P500'!$A$1:$D$3284,4,FALSE)</f>
        <v>1363.61</v>
      </c>
      <c r="E41" s="23">
        <f t="shared" si="1"/>
        <v>2.8495357625034856E-2</v>
      </c>
    </row>
    <row r="42" spans="1:5">
      <c r="A42" s="20">
        <v>40694</v>
      </c>
      <c r="B42" s="21">
        <f>+VLOOKUP(A42,FDX!$A$1:$G$2740,5,FALSE)</f>
        <v>93.639999000000003</v>
      </c>
      <c r="C42" s="22">
        <f t="shared" si="0"/>
        <v>-2.1218762856041962E-2</v>
      </c>
      <c r="D42" s="33">
        <f>VLOOKUP(A42,'S&amp;P500'!$A$1:$D$3284,4,FALSE)</f>
        <v>1345.2</v>
      </c>
      <c r="E42" s="23">
        <f t="shared" si="1"/>
        <v>-1.350092768460176E-2</v>
      </c>
    </row>
    <row r="43" spans="1:5">
      <c r="A43" s="20">
        <v>40724</v>
      </c>
      <c r="B43" s="21">
        <f>+VLOOKUP(A43,FDX!$A$1:$G$2740,5,FALSE)</f>
        <v>94.849997999999999</v>
      </c>
      <c r="C43" s="22">
        <f t="shared" si="0"/>
        <v>1.2921817737311159E-2</v>
      </c>
      <c r="D43" s="33">
        <f>VLOOKUP(A43,'S&amp;P500'!$A$1:$D$3284,4,FALSE)</f>
        <v>1320.64</v>
      </c>
      <c r="E43" s="23">
        <f t="shared" si="1"/>
        <v>-1.8257508177222714E-2</v>
      </c>
    </row>
    <row r="44" spans="1:5">
      <c r="A44" s="20">
        <v>40753</v>
      </c>
      <c r="B44" s="21">
        <f>+VLOOKUP(A44,FDX!$A$1:$G$2740,5,FALSE)</f>
        <v>86.879997000000003</v>
      </c>
      <c r="C44" s="22">
        <f t="shared" si="0"/>
        <v>-8.4027424017447006E-2</v>
      </c>
      <c r="D44" s="33">
        <f>VLOOKUP(A44,'S&amp;P500'!$A$1:$D$3284,4,FALSE)</f>
        <v>1292.28</v>
      </c>
      <c r="E44" s="23">
        <f t="shared" si="1"/>
        <v>-2.1474436636782279E-2</v>
      </c>
    </row>
    <row r="45" spans="1:5">
      <c r="A45" s="20">
        <v>40784</v>
      </c>
      <c r="B45" s="21">
        <f>+VLOOKUP(A45,FDX!$A$1:$G$2740,5,FALSE)</f>
        <v>78.75</v>
      </c>
      <c r="C45" s="22">
        <f t="shared" si="0"/>
        <v>-9.3577316767172625E-2</v>
      </c>
      <c r="D45" s="33">
        <f>VLOOKUP(A45,'S&amp;P500'!$A$1:$D$3284,4,FALSE)</f>
        <v>1210.08</v>
      </c>
      <c r="E45" s="23">
        <f t="shared" si="1"/>
        <v>-6.3608505896554979E-2</v>
      </c>
    </row>
    <row r="46" spans="1:5">
      <c r="A46" s="20">
        <v>40816</v>
      </c>
      <c r="B46" s="21">
        <f>+VLOOKUP(A46,FDX!$A$1:$G$2740,5,FALSE)</f>
        <v>67.680000000000007</v>
      </c>
      <c r="C46" s="22">
        <f t="shared" si="0"/>
        <v>-0.14057142857142846</v>
      </c>
      <c r="D46" s="33">
        <f>VLOOKUP(A46,'S&amp;P500'!$A$1:$D$3284,4,FALSE)</f>
        <v>1131.42</v>
      </c>
      <c r="E46" s="23">
        <f t="shared" si="1"/>
        <v>-6.5003966679888836E-2</v>
      </c>
    </row>
    <row r="47" spans="1:5">
      <c r="A47" s="20">
        <v>40847</v>
      </c>
      <c r="B47" s="21">
        <f>+VLOOKUP(A47,FDX!$A$1:$G$2740,5,FALSE)</f>
        <v>81.830001999999993</v>
      </c>
      <c r="C47" s="22">
        <f t="shared" si="0"/>
        <v>0.20907213356973964</v>
      </c>
      <c r="D47" s="33">
        <f>VLOOKUP(A47,'S&amp;P500'!$A$1:$D$3284,4,FALSE)</f>
        <v>1253.3</v>
      </c>
      <c r="E47" s="23">
        <f t="shared" si="1"/>
        <v>0.10772303830584562</v>
      </c>
    </row>
    <row r="48" spans="1:5">
      <c r="A48" s="20">
        <v>40875</v>
      </c>
      <c r="B48" s="21">
        <f>+VLOOKUP(A48,FDX!$A$1:$G$2740,5,FALSE)</f>
        <v>78.930000000000007</v>
      </c>
      <c r="C48" s="22">
        <f t="shared" si="0"/>
        <v>-3.5439349005514931E-2</v>
      </c>
      <c r="D48" s="33">
        <f>VLOOKUP(A48,'S&amp;P500'!$A$1:$D$3284,4,FALSE)</f>
        <v>1192.55</v>
      </c>
      <c r="E48" s="23">
        <f t="shared" si="1"/>
        <v>-4.8472033830686989E-2</v>
      </c>
    </row>
    <row r="49" spans="1:5">
      <c r="A49" s="20">
        <v>40907</v>
      </c>
      <c r="B49" s="21">
        <f>+VLOOKUP(A49,FDX!$A$1:$G$2740,5,FALSE)</f>
        <v>83.510002</v>
      </c>
      <c r="C49" s="22">
        <f t="shared" si="0"/>
        <v>5.802612441403765E-2</v>
      </c>
      <c r="D49" s="33">
        <f>VLOOKUP(A49,'S&amp;P500'!$A$1:$D$3284,4,FALSE)</f>
        <v>1257.5999999999999</v>
      </c>
      <c r="E49" s="23">
        <f t="shared" si="1"/>
        <v>5.4546979162299225E-2</v>
      </c>
    </row>
    <row r="50" spans="1:5">
      <c r="A50" s="20">
        <v>40939</v>
      </c>
      <c r="B50" s="21">
        <f>+VLOOKUP(A50,FDX!$A$1:$G$2740,5,FALSE)</f>
        <v>91.489998</v>
      </c>
      <c r="C50" s="22">
        <f t="shared" si="0"/>
        <v>9.5557368086280237E-2</v>
      </c>
      <c r="D50" s="33">
        <f>VLOOKUP(A50,'S&amp;P500'!$A$1:$D$3284,4,FALSE)</f>
        <v>1312.41</v>
      </c>
      <c r="E50" s="23">
        <f t="shared" si="1"/>
        <v>4.3583015267175673E-2</v>
      </c>
    </row>
    <row r="51" spans="1:5">
      <c r="A51" s="20">
        <v>40967</v>
      </c>
      <c r="B51" s="21">
        <f>+VLOOKUP(A51,FDX!$A$1:$G$2740,5,FALSE)</f>
        <v>90.980002999999996</v>
      </c>
      <c r="C51" s="22">
        <f t="shared" si="0"/>
        <v>-5.5743251847049091E-3</v>
      </c>
      <c r="D51" s="33">
        <f>VLOOKUP(A51,'S&amp;P500'!$A$1:$D$3284,4,FALSE)</f>
        <v>1372.18</v>
      </c>
      <c r="E51" s="23">
        <f t="shared" si="1"/>
        <v>4.5542170510739721E-2</v>
      </c>
    </row>
    <row r="52" spans="1:5">
      <c r="A52" s="20">
        <v>40998</v>
      </c>
      <c r="B52" s="21">
        <f>+VLOOKUP(A52,FDX!$A$1:$G$2740,5,FALSE)</f>
        <v>91.959998999999996</v>
      </c>
      <c r="C52" s="22">
        <f t="shared" si="0"/>
        <v>1.0771553832549241E-2</v>
      </c>
      <c r="D52" s="33">
        <f>VLOOKUP(A52,'S&amp;P500'!$A$1:$D$3284,4,FALSE)</f>
        <v>1408.47</v>
      </c>
      <c r="E52" s="23">
        <f t="shared" si="1"/>
        <v>2.6446967599003113E-2</v>
      </c>
    </row>
    <row r="53" spans="1:5">
      <c r="A53" s="20">
        <v>41029</v>
      </c>
      <c r="B53" s="21">
        <f>+VLOOKUP(A53,FDX!$A$1:$G$2740,5,FALSE)</f>
        <v>88.239998</v>
      </c>
      <c r="C53" s="22">
        <f t="shared" si="0"/>
        <v>-4.0452381910095481E-2</v>
      </c>
      <c r="D53" s="33">
        <f>VLOOKUP(A53,'S&amp;P500'!$A$1:$D$3284,4,FALSE)</f>
        <v>1397.91</v>
      </c>
      <c r="E53" s="23">
        <f t="shared" si="1"/>
        <v>-7.497497284287169E-3</v>
      </c>
    </row>
    <row r="54" spans="1:5">
      <c r="A54" s="20">
        <v>41059</v>
      </c>
      <c r="B54" s="21">
        <f>+VLOOKUP(A54,FDX!$A$1:$G$2740,5,FALSE)</f>
        <v>88.93</v>
      </c>
      <c r="C54" s="22">
        <f t="shared" si="0"/>
        <v>7.8196057982684586E-3</v>
      </c>
      <c r="D54" s="33">
        <f>VLOOKUP(A54,'S&amp;P500'!$A$1:$D$3284,4,FALSE)</f>
        <v>1313.32</v>
      </c>
      <c r="E54" s="23">
        <f t="shared" si="1"/>
        <v>-6.0511763990528822E-2</v>
      </c>
    </row>
    <row r="55" spans="1:5">
      <c r="A55" s="20">
        <v>41089</v>
      </c>
      <c r="B55" s="21">
        <f>+VLOOKUP(A55,FDX!$A$1:$G$2740,5,FALSE)</f>
        <v>91.610000999999997</v>
      </c>
      <c r="C55" s="22">
        <f t="shared" si="0"/>
        <v>3.0136073316091139E-2</v>
      </c>
      <c r="D55" s="33">
        <f>VLOOKUP(A55,'S&amp;P500'!$A$1:$D$3284,4,FALSE)</f>
        <v>1362.16</v>
      </c>
      <c r="E55" s="23">
        <f t="shared" si="1"/>
        <v>3.7188194804008257E-2</v>
      </c>
    </row>
    <row r="56" spans="1:5">
      <c r="A56" s="20">
        <v>41121</v>
      </c>
      <c r="B56" s="21">
        <f>+VLOOKUP(A56,FDX!$A$1:$G$2740,5,FALSE)</f>
        <v>90.300003000000004</v>
      </c>
      <c r="C56" s="22">
        <f t="shared" si="0"/>
        <v>-1.4299726947934355E-2</v>
      </c>
      <c r="D56" s="33">
        <f>VLOOKUP(A56,'S&amp;P500'!$A$1:$D$3284,4,FALSE)</f>
        <v>1379.32</v>
      </c>
      <c r="E56" s="23">
        <f t="shared" si="1"/>
        <v>1.2597639043871345E-2</v>
      </c>
    </row>
    <row r="57" spans="1:5">
      <c r="A57" s="20">
        <v>41150</v>
      </c>
      <c r="B57" s="21">
        <f>+VLOOKUP(A57,FDX!$A$1:$G$2740,5,FALSE)</f>
        <v>87.629997000000003</v>
      </c>
      <c r="C57" s="22">
        <f t="shared" si="0"/>
        <v>-2.9568171775143814E-2</v>
      </c>
      <c r="D57" s="33">
        <f>VLOOKUP(A57,'S&amp;P500'!$A$1:$D$3284,4,FALSE)</f>
        <v>1410.49</v>
      </c>
      <c r="E57" s="23">
        <f t="shared" si="1"/>
        <v>2.2598091813357257E-2</v>
      </c>
    </row>
    <row r="58" spans="1:5">
      <c r="A58" s="20">
        <v>41180</v>
      </c>
      <c r="B58" s="21">
        <f>+VLOOKUP(A58,FDX!$A$1:$G$2740,5,FALSE)</f>
        <v>84.620002999999997</v>
      </c>
      <c r="C58" s="22">
        <f t="shared" si="0"/>
        <v>-3.4348899954886547E-2</v>
      </c>
      <c r="D58" s="33">
        <f>VLOOKUP(A58,'S&amp;P500'!$A$1:$D$3284,4,FALSE)</f>
        <v>1440.67</v>
      </c>
      <c r="E58" s="23">
        <f t="shared" si="1"/>
        <v>2.1396819544980961E-2</v>
      </c>
    </row>
    <row r="59" spans="1:5">
      <c r="A59" s="20">
        <v>41213</v>
      </c>
      <c r="B59" s="21">
        <f>+VLOOKUP(A59,FDX!$A$1:$G$2740,5,FALSE)</f>
        <v>91.989998</v>
      </c>
      <c r="C59" s="22">
        <f t="shared" si="0"/>
        <v>8.7095187174597521E-2</v>
      </c>
      <c r="D59" s="33">
        <f>VLOOKUP(A59,'S&amp;P500'!$A$1:$D$3284,4,FALSE)</f>
        <v>1412.16</v>
      </c>
      <c r="E59" s="23">
        <f t="shared" si="1"/>
        <v>-1.9789403541407791E-2</v>
      </c>
    </row>
    <row r="60" spans="1:5">
      <c r="A60" s="20">
        <v>41241</v>
      </c>
      <c r="B60" s="21">
        <f>+VLOOKUP(A60,FDX!$A$1:$G$2740,5,FALSE)</f>
        <v>89.489998</v>
      </c>
      <c r="C60" s="22">
        <f t="shared" si="0"/>
        <v>-2.7176867641632074E-2</v>
      </c>
      <c r="D60" s="33">
        <f>VLOOKUP(A60,'S&amp;P500'!$A$1:$D$3284,4,FALSE)</f>
        <v>1409.93</v>
      </c>
      <c r="E60" s="23">
        <f t="shared" si="1"/>
        <v>-1.5791411738046435E-3</v>
      </c>
    </row>
    <row r="61" spans="1:5">
      <c r="A61" s="20">
        <v>41274</v>
      </c>
      <c r="B61" s="21">
        <f>+VLOOKUP(A61,FDX!$A$1:$G$2740,5,FALSE)</f>
        <v>91.720000999999996</v>
      </c>
      <c r="C61" s="22">
        <f t="shared" si="0"/>
        <v>2.4919019441703272E-2</v>
      </c>
      <c r="D61" s="33">
        <f>VLOOKUP(A61,'S&amp;P500'!$A$1:$D$3284,4,FALSE)</f>
        <v>1426.19</v>
      </c>
      <c r="E61" s="23">
        <f t="shared" si="1"/>
        <v>1.1532487428453919E-2</v>
      </c>
    </row>
    <row r="62" spans="1:5">
      <c r="A62" s="20">
        <v>41305</v>
      </c>
      <c r="B62" s="21">
        <f>+VLOOKUP(A62,FDX!$A$1:$G$2740,5,FALSE)</f>
        <v>101.449997</v>
      </c>
      <c r="C62" s="22">
        <f t="shared" si="0"/>
        <v>0.10608368833314774</v>
      </c>
      <c r="D62" s="33">
        <f>VLOOKUP(A62,'S&amp;P500'!$A$1:$D$3284,4,FALSE)</f>
        <v>1498.11</v>
      </c>
      <c r="E62" s="23">
        <f t="shared" si="1"/>
        <v>5.0428063581991145E-2</v>
      </c>
    </row>
    <row r="63" spans="1:5">
      <c r="A63" s="20">
        <v>41333</v>
      </c>
      <c r="B63" s="21">
        <f>+VLOOKUP(A63,FDX!$A$1:$G$2740,5,FALSE)</f>
        <v>105.43</v>
      </c>
      <c r="C63" s="22">
        <f t="shared" si="0"/>
        <v>3.9231179080271517E-2</v>
      </c>
      <c r="D63" s="33">
        <f>VLOOKUP(A63,'S&amp;P500'!$A$1:$D$3284,4,FALSE)</f>
        <v>1514.68</v>
      </c>
      <c r="E63" s="23">
        <f t="shared" si="1"/>
        <v>1.1060603026480154E-2</v>
      </c>
    </row>
    <row r="64" spans="1:5">
      <c r="A64" s="20">
        <v>41361</v>
      </c>
      <c r="B64" s="21">
        <f>+VLOOKUP(A64,FDX!$A$1:$G$2740,5,FALSE)</f>
        <v>98.199996999999996</v>
      </c>
      <c r="C64" s="22">
        <f t="shared" si="0"/>
        <v>-6.8576335009010836E-2</v>
      </c>
      <c r="D64" s="33">
        <f>VLOOKUP(A64,'S&amp;P500'!$A$1:$D$3284,4,FALSE)</f>
        <v>1569.19</v>
      </c>
      <c r="E64" s="23">
        <f t="shared" si="1"/>
        <v>3.5987799403174314E-2</v>
      </c>
    </row>
    <row r="65" spans="1:5">
      <c r="A65" s="20">
        <v>41394</v>
      </c>
      <c r="B65" s="21">
        <f>+VLOOKUP(A65,FDX!$A$1:$G$2740,5,FALSE)</f>
        <v>94.010002</v>
      </c>
      <c r="C65" s="22">
        <f t="shared" si="0"/>
        <v>-4.266797482692386E-2</v>
      </c>
      <c r="D65" s="33">
        <f>VLOOKUP(A65,'S&amp;P500'!$A$1:$D$3284,4,FALSE)</f>
        <v>1597.57</v>
      </c>
      <c r="E65" s="23">
        <f t="shared" si="1"/>
        <v>1.8085763992887971E-2</v>
      </c>
    </row>
    <row r="66" spans="1:5">
      <c r="A66" s="20">
        <v>41424</v>
      </c>
      <c r="B66" s="21">
        <f>+VLOOKUP(A66,FDX!$A$1:$G$2740,5,FALSE)</f>
        <v>96.519997000000004</v>
      </c>
      <c r="C66" s="22">
        <f t="shared" si="0"/>
        <v>2.6699233556020996E-2</v>
      </c>
      <c r="D66" s="33">
        <f>VLOOKUP(A66,'S&amp;P500'!$A$1:$D$3284,4,FALSE)</f>
        <v>1654.41</v>
      </c>
      <c r="E66" s="23">
        <f t="shared" si="1"/>
        <v>3.5579035660409319E-2</v>
      </c>
    </row>
    <row r="67" spans="1:5">
      <c r="A67" s="20">
        <v>41453</v>
      </c>
      <c r="B67" s="21">
        <f>+VLOOKUP(A67,FDX!$A$1:$G$2740,5,FALSE)</f>
        <v>98.580001999999993</v>
      </c>
      <c r="C67" s="22">
        <f t="shared" ref="C67:C74" si="2">+B67/B66-1</f>
        <v>2.134277936208373E-2</v>
      </c>
      <c r="D67" s="33">
        <f>VLOOKUP(A67,'S&amp;P500'!$A$1:$D$3284,4,FALSE)</f>
        <v>1606.28</v>
      </c>
      <c r="E67" s="23">
        <f t="shared" ref="E67:E74" si="3">+D67/D66-1</f>
        <v>-2.9091942142516092E-2</v>
      </c>
    </row>
    <row r="68" spans="1:5">
      <c r="A68" s="20">
        <v>41486</v>
      </c>
      <c r="B68" s="21">
        <f>+VLOOKUP(A68,FDX!$A$1:$G$2740,5,FALSE)</f>
        <v>106</v>
      </c>
      <c r="C68" s="22">
        <f t="shared" si="2"/>
        <v>7.5268795389149989E-2</v>
      </c>
      <c r="D68" s="33">
        <f>VLOOKUP(A68,'S&amp;P500'!$A$1:$D$3284,4,FALSE)</f>
        <v>1685.73</v>
      </c>
      <c r="E68" s="23">
        <f t="shared" si="3"/>
        <v>4.9462111213487203E-2</v>
      </c>
    </row>
    <row r="69" spans="1:5">
      <c r="A69" s="20">
        <v>41515</v>
      </c>
      <c r="B69" s="21">
        <f>+VLOOKUP(A69,FDX!$A$1:$G$2740,5,FALSE)</f>
        <v>108.58000199999999</v>
      </c>
      <c r="C69" s="22">
        <f t="shared" si="2"/>
        <v>2.4339641509433907E-2</v>
      </c>
      <c r="D69" s="33">
        <f>VLOOKUP(A69,'S&amp;P500'!$A$1:$D$3284,4,FALSE)</f>
        <v>1638.17</v>
      </c>
      <c r="E69" s="23">
        <f t="shared" si="3"/>
        <v>-2.8213296316729197E-2</v>
      </c>
    </row>
    <row r="70" spans="1:5">
      <c r="A70" s="20">
        <v>41547</v>
      </c>
      <c r="B70" s="21">
        <f>+VLOOKUP(A70,FDX!$A$1:$G$2740,5,FALSE)</f>
        <v>114.110001</v>
      </c>
      <c r="C70" s="22">
        <f t="shared" si="2"/>
        <v>5.0930179573951406E-2</v>
      </c>
      <c r="D70" s="33">
        <f>VLOOKUP(A70,'S&amp;P500'!$A$1:$D$3284,4,FALSE)</f>
        <v>1681.55</v>
      </c>
      <c r="E70" s="23">
        <f t="shared" si="3"/>
        <v>2.6480768174243163E-2</v>
      </c>
    </row>
    <row r="71" spans="1:5">
      <c r="A71" s="20">
        <v>41578</v>
      </c>
      <c r="B71" s="21">
        <f>+VLOOKUP(A71,FDX!$A$1:$G$2740,5,FALSE)</f>
        <v>131</v>
      </c>
      <c r="C71" s="22">
        <f t="shared" si="2"/>
        <v>0.1480150631144066</v>
      </c>
      <c r="D71" s="33">
        <f>VLOOKUP(A71,'S&amp;P500'!$A$1:$D$3284,4,FALSE)</f>
        <v>1756.54</v>
      </c>
      <c r="E71" s="23">
        <f t="shared" si="3"/>
        <v>4.4595759864410889E-2</v>
      </c>
    </row>
    <row r="72" spans="1:5">
      <c r="A72" s="20">
        <v>41607</v>
      </c>
      <c r="B72" s="21">
        <f>+VLOOKUP(A72,FDX!$A$1:$G$2740,5,FALSE)</f>
        <v>138.699997</v>
      </c>
      <c r="C72" s="22">
        <f t="shared" si="2"/>
        <v>5.8778603053435186E-2</v>
      </c>
      <c r="D72" s="33">
        <f>VLOOKUP(A72,'S&amp;P500'!$A$1:$D$3284,4,FALSE)</f>
        <v>1805.81</v>
      </c>
      <c r="E72" s="23">
        <f t="shared" si="3"/>
        <v>2.804946087194149E-2</v>
      </c>
    </row>
    <row r="73" spans="1:5">
      <c r="A73" s="20">
        <v>41639</v>
      </c>
      <c r="B73" s="21">
        <f>+VLOOKUP(A73,FDX!$A$1:$G$2740,5,FALSE)</f>
        <v>143.770004</v>
      </c>
      <c r="C73" s="22">
        <f t="shared" si="2"/>
        <v>3.6553764309021686E-2</v>
      </c>
      <c r="D73" s="33">
        <f>VLOOKUP(A73,'S&amp;P500'!$A$1:$D$3284,4,FALSE)</f>
        <v>1848.36</v>
      </c>
      <c r="E73" s="23">
        <f t="shared" si="3"/>
        <v>2.3562833299184183E-2</v>
      </c>
    </row>
    <row r="74" spans="1:5">
      <c r="A74" s="20">
        <v>41670</v>
      </c>
      <c r="B74" s="21">
        <f>+VLOOKUP(A74,FDX!$A$1:$G$2740,5,FALSE)</f>
        <v>133.320007</v>
      </c>
      <c r="C74" s="22">
        <f t="shared" si="2"/>
        <v>-7.2685516514279236E-2</v>
      </c>
      <c r="D74" s="33">
        <f>VLOOKUP(A74,'S&amp;P500'!$A$1:$D$3284,4,FALSE)</f>
        <v>1782.59</v>
      </c>
      <c r="E74" s="23">
        <f t="shared" si="3"/>
        <v>-3.5582895107013734E-2</v>
      </c>
    </row>
    <row r="75" spans="1:5">
      <c r="A75" s="20">
        <v>41698</v>
      </c>
      <c r="B75" s="21">
        <f>+VLOOKUP(A75,FDX!$A$1:$G$2740,5,FALSE)</f>
        <v>133.33000200000001</v>
      </c>
      <c r="C75" s="22">
        <f t="shared" ref="C75:C121" si="4">+B75/B74-1</f>
        <v>7.4969993063334073E-5</v>
      </c>
      <c r="D75" s="33">
        <f>VLOOKUP(A75,'S&amp;P500'!$A$1:$D$3284,4,FALSE)</f>
        <v>1859.45</v>
      </c>
      <c r="E75" s="23">
        <f t="shared" ref="E75:E121" si="5">+D75/D74-1</f>
        <v>4.3117037568930705E-2</v>
      </c>
    </row>
    <row r="76" spans="1:5">
      <c r="A76" s="20">
        <v>41729</v>
      </c>
      <c r="B76" s="21">
        <f>+VLOOKUP(A76,FDX!$A$1:$G$2740,5,FALSE)</f>
        <v>132.55999800000001</v>
      </c>
      <c r="C76" s="22">
        <f t="shared" si="4"/>
        <v>-5.7751742927296679E-3</v>
      </c>
      <c r="D76" s="33">
        <f>VLOOKUP(A76,'S&amp;P500'!$A$1:$D$3284,4,FALSE)</f>
        <v>1872.34</v>
      </c>
      <c r="E76" s="23">
        <f t="shared" si="5"/>
        <v>6.9321573583585039E-3</v>
      </c>
    </row>
    <row r="77" spans="1:5">
      <c r="A77" s="20">
        <v>41759</v>
      </c>
      <c r="B77" s="21">
        <f>+VLOOKUP(A77,FDX!$A$1:$G$2740,5,FALSE)</f>
        <v>136.25</v>
      </c>
      <c r="C77" s="22">
        <f t="shared" si="4"/>
        <v>2.7836466925716064E-2</v>
      </c>
      <c r="D77" s="33">
        <f>VLOOKUP(A77,'S&amp;P500'!$A$1:$D$3284,4,FALSE)</f>
        <v>1883.95</v>
      </c>
      <c r="E77" s="23">
        <f t="shared" si="5"/>
        <v>6.2007968638175814E-3</v>
      </c>
    </row>
    <row r="78" spans="1:5">
      <c r="A78" s="20">
        <v>41789</v>
      </c>
      <c r="B78" s="21">
        <f>+VLOOKUP(A78,FDX!$A$1:$G$2740,5,FALSE)</f>
        <v>144.16000399999999</v>
      </c>
      <c r="C78" s="22">
        <f t="shared" si="4"/>
        <v>5.80550752293576E-2</v>
      </c>
      <c r="D78" s="33">
        <f>VLOOKUP(A78,'S&amp;P500'!$A$1:$D$3284,4,FALSE)</f>
        <v>1923.57</v>
      </c>
      <c r="E78" s="23">
        <f t="shared" si="5"/>
        <v>2.1030282120013677E-2</v>
      </c>
    </row>
    <row r="79" spans="1:5">
      <c r="A79" s="20">
        <v>41820</v>
      </c>
      <c r="B79" s="21">
        <f>+VLOOKUP(A79,FDX!$A$1:$G$2740,5,FALSE)</f>
        <v>151.38000500000001</v>
      </c>
      <c r="C79" s="22">
        <f t="shared" si="4"/>
        <v>5.0083246390587144E-2</v>
      </c>
      <c r="D79" s="33">
        <f>VLOOKUP(A79,'S&amp;P500'!$A$1:$D$3284,4,FALSE)</f>
        <v>1960.23</v>
      </c>
      <c r="E79" s="23">
        <f t="shared" si="5"/>
        <v>1.9058313448431896E-2</v>
      </c>
    </row>
    <row r="80" spans="1:5">
      <c r="A80" s="20">
        <v>41851</v>
      </c>
      <c r="B80" s="21">
        <f>+VLOOKUP(A80,FDX!$A$1:$G$2740,5,FALSE)</f>
        <v>146.88000500000001</v>
      </c>
      <c r="C80" s="22">
        <f t="shared" si="4"/>
        <v>-2.9726515070467863E-2</v>
      </c>
      <c r="D80" s="33">
        <f>VLOOKUP(A80,'S&amp;P500'!$A$1:$D$3284,4,FALSE)</f>
        <v>1930.67</v>
      </c>
      <c r="E80" s="23">
        <f t="shared" si="5"/>
        <v>-1.5079863077291922E-2</v>
      </c>
    </row>
    <row r="81" spans="1:5">
      <c r="A81" s="20">
        <v>41880</v>
      </c>
      <c r="B81" s="21">
        <f>+VLOOKUP(A81,FDX!$A$1:$G$2740,5,FALSE)</f>
        <v>147.88000500000001</v>
      </c>
      <c r="C81" s="22">
        <f t="shared" si="4"/>
        <v>6.8082786353391711E-3</v>
      </c>
      <c r="D81" s="33">
        <f>VLOOKUP(A81,'S&amp;P500'!$A$1:$D$3284,4,FALSE)</f>
        <v>2003.37</v>
      </c>
      <c r="E81" s="23">
        <f t="shared" si="5"/>
        <v>3.7655321727690261E-2</v>
      </c>
    </row>
    <row r="82" spans="1:5">
      <c r="A82" s="20">
        <v>41912</v>
      </c>
      <c r="B82" s="21">
        <f>+VLOOKUP(A82,FDX!$A$1:$G$2740,5,FALSE)</f>
        <v>161.449997</v>
      </c>
      <c r="C82" s="22">
        <f t="shared" si="4"/>
        <v>9.1763534901151633E-2</v>
      </c>
      <c r="D82" s="33">
        <f>VLOOKUP(A82,'S&amp;P500'!$A$1:$D$3284,4,FALSE)</f>
        <v>1972.29</v>
      </c>
      <c r="E82" s="23">
        <f t="shared" si="5"/>
        <v>-1.5513859147336717E-2</v>
      </c>
    </row>
    <row r="83" spans="1:5">
      <c r="A83" s="20">
        <v>41943</v>
      </c>
      <c r="B83" s="21">
        <f>+VLOOKUP(A83,FDX!$A$1:$G$2740,5,FALSE)</f>
        <v>167.39999399999999</v>
      </c>
      <c r="C83" s="22">
        <f t="shared" si="4"/>
        <v>3.6853497123322976E-2</v>
      </c>
      <c r="D83" s="33">
        <f>VLOOKUP(A83,'S&amp;P500'!$A$1:$D$3284,4,FALSE)</f>
        <v>2018.05</v>
      </c>
      <c r="E83" s="23">
        <f t="shared" si="5"/>
        <v>2.3201456175308888E-2</v>
      </c>
    </row>
    <row r="84" spans="1:5">
      <c r="A84" s="20">
        <v>41971</v>
      </c>
      <c r="B84" s="21">
        <f>+VLOOKUP(A84,FDX!$A$1:$G$2740,5,FALSE)</f>
        <v>178.179993</v>
      </c>
      <c r="C84" s="22">
        <f t="shared" si="4"/>
        <v>6.4396651053643339E-2</v>
      </c>
      <c r="D84" s="33">
        <f>VLOOKUP(A84,'S&amp;P500'!$A$1:$D$3284,4,FALSE)</f>
        <v>2067.56</v>
      </c>
      <c r="E84" s="23">
        <f t="shared" si="5"/>
        <v>2.4533584400783015E-2</v>
      </c>
    </row>
    <row r="85" spans="1:5">
      <c r="A85" s="20">
        <v>42004</v>
      </c>
      <c r="B85" s="21">
        <f>+VLOOKUP(A85,FDX!$A$1:$G$2740,5,FALSE)</f>
        <v>173.66000399999999</v>
      </c>
      <c r="C85" s="22">
        <f t="shared" si="4"/>
        <v>-2.5367545053164409E-2</v>
      </c>
      <c r="D85" s="33">
        <f>VLOOKUP(A85,'S&amp;P500'!$A$1:$D$3284,4,FALSE)</f>
        <v>2058.9</v>
      </c>
      <c r="E85" s="23">
        <f t="shared" si="5"/>
        <v>-4.1885120625277938E-3</v>
      </c>
    </row>
    <row r="86" spans="1:5">
      <c r="A86" s="20">
        <v>42034</v>
      </c>
      <c r="B86" s="21">
        <f>+VLOOKUP(A86,FDX!$A$1:$G$2740,5,FALSE)</f>
        <v>169.11000100000001</v>
      </c>
      <c r="C86" s="22">
        <f t="shared" si="4"/>
        <v>-2.6200638576514002E-2</v>
      </c>
      <c r="D86" s="33">
        <f>VLOOKUP(A86,'S&amp;P500'!$A$1:$D$3284,4,FALSE)</f>
        <v>1994.99</v>
      </c>
      <c r="E86" s="23">
        <f t="shared" si="5"/>
        <v>-3.1040847054252363E-2</v>
      </c>
    </row>
    <row r="87" spans="1:5">
      <c r="A87" s="20">
        <v>42062</v>
      </c>
      <c r="B87" s="21">
        <f>+VLOOKUP(A87,FDX!$A$1:$G$2740,5,FALSE)</f>
        <v>176.979996</v>
      </c>
      <c r="C87" s="22">
        <f t="shared" si="4"/>
        <v>4.6537726648112177E-2</v>
      </c>
      <c r="D87" s="33">
        <f>VLOOKUP(A87,'S&amp;P500'!$A$1:$D$3284,4,FALSE)</f>
        <v>2104.5</v>
      </c>
      <c r="E87" s="23">
        <f t="shared" si="5"/>
        <v>5.4892505726845675E-2</v>
      </c>
    </row>
    <row r="88" spans="1:5">
      <c r="A88" s="20">
        <v>42094</v>
      </c>
      <c r="B88" s="21">
        <f>+VLOOKUP(A88,FDX!$A$1:$G$2740,5,FALSE)</f>
        <v>165.449997</v>
      </c>
      <c r="C88" s="22">
        <f t="shared" si="4"/>
        <v>-6.5148600184170014E-2</v>
      </c>
      <c r="D88" s="33">
        <f>VLOOKUP(A88,'S&amp;P500'!$A$1:$D$3284,4,FALSE)</f>
        <v>2067.89</v>
      </c>
      <c r="E88" s="23">
        <f t="shared" si="5"/>
        <v>-1.7396056070325572E-2</v>
      </c>
    </row>
    <row r="89" spans="1:5">
      <c r="A89" s="20">
        <v>42124</v>
      </c>
      <c r="B89" s="21">
        <f>+VLOOKUP(A89,FDX!$A$1:$G$2740,5,FALSE)</f>
        <v>169.570007</v>
      </c>
      <c r="C89" s="22">
        <f t="shared" si="4"/>
        <v>2.4901843908767152E-2</v>
      </c>
      <c r="D89" s="33">
        <f>VLOOKUP(A89,'S&amp;P500'!$A$1:$D$3284,4,FALSE)</f>
        <v>2085.5100000000002</v>
      </c>
      <c r="E89" s="23">
        <f t="shared" si="5"/>
        <v>8.5207627098153882E-3</v>
      </c>
    </row>
    <row r="90" spans="1:5">
      <c r="A90" s="20">
        <v>42153</v>
      </c>
      <c r="B90" s="21">
        <f>+VLOOKUP(A90,FDX!$A$1:$G$2740,5,FALSE)</f>
        <v>173.220001</v>
      </c>
      <c r="C90" s="22">
        <f t="shared" si="4"/>
        <v>2.1524997637111465E-2</v>
      </c>
      <c r="D90" s="33">
        <f>VLOOKUP(A90,'S&amp;P500'!$A$1:$D$3284,4,FALSE)</f>
        <v>2107.39</v>
      </c>
      <c r="E90" s="23">
        <f t="shared" si="5"/>
        <v>1.0491438545008114E-2</v>
      </c>
    </row>
    <row r="91" spans="1:5">
      <c r="A91" s="20">
        <v>42185</v>
      </c>
      <c r="B91" s="21">
        <f>+VLOOKUP(A91,FDX!$A$1:$G$2740,5,FALSE)</f>
        <v>170.39999399999999</v>
      </c>
      <c r="C91" s="22">
        <f t="shared" si="4"/>
        <v>-1.6279915620136753E-2</v>
      </c>
      <c r="D91" s="33">
        <f>VLOOKUP(A91,'S&amp;P500'!$A$1:$D$3284,4,FALSE)</f>
        <v>2063.11</v>
      </c>
      <c r="E91" s="23">
        <f t="shared" si="5"/>
        <v>-2.10117728564716E-2</v>
      </c>
    </row>
    <row r="92" spans="1:5">
      <c r="A92" s="20">
        <v>42216</v>
      </c>
      <c r="B92" s="21">
        <f>+VLOOKUP(A92,FDX!$A$1:$G$2740,5,FALSE)</f>
        <v>171.41999799999999</v>
      </c>
      <c r="C92" s="22">
        <f t="shared" si="4"/>
        <v>5.9859391779086835E-3</v>
      </c>
      <c r="D92" s="33">
        <f>VLOOKUP(A92,'S&amp;P500'!$A$1:$D$3284,4,FALSE)</f>
        <v>2103.84</v>
      </c>
      <c r="E92" s="23">
        <f t="shared" si="5"/>
        <v>1.9742039930008559E-2</v>
      </c>
    </row>
    <row r="93" spans="1:5">
      <c r="A93" s="20">
        <v>42247</v>
      </c>
      <c r="B93" s="21">
        <f>+VLOOKUP(A93,FDX!$A$1:$G$2740,5,FALSE)</f>
        <v>150.61000100000001</v>
      </c>
      <c r="C93" s="22">
        <f t="shared" si="4"/>
        <v>-0.12139772046899677</v>
      </c>
      <c r="D93" s="33">
        <f>VLOOKUP(A93,'S&amp;P500'!$A$1:$D$3284,4,FALSE)</f>
        <v>1972.18</v>
      </c>
      <c r="E93" s="23">
        <f t="shared" si="5"/>
        <v>-6.258080462392579E-2</v>
      </c>
    </row>
    <row r="94" spans="1:5">
      <c r="A94" s="20">
        <v>42277</v>
      </c>
      <c r="B94" s="21">
        <f>+VLOOKUP(A94,FDX!$A$1:$G$2740,5,FALSE)</f>
        <v>143.979996</v>
      </c>
      <c r="C94" s="22">
        <f t="shared" si="4"/>
        <v>-4.4021014248582402E-2</v>
      </c>
      <c r="D94" s="33">
        <f>VLOOKUP(A94,'S&amp;P500'!$A$1:$D$3284,4,FALSE)</f>
        <v>1920.03</v>
      </c>
      <c r="E94" s="23">
        <f t="shared" si="5"/>
        <v>-2.6442819620927094E-2</v>
      </c>
    </row>
    <row r="95" spans="1:5">
      <c r="A95" s="20">
        <v>42307</v>
      </c>
      <c r="B95" s="21">
        <f>+VLOOKUP(A95,FDX!$A$1:$G$2740,5,FALSE)</f>
        <v>156.050003</v>
      </c>
      <c r="C95" s="22">
        <f t="shared" si="4"/>
        <v>8.3831138597892485E-2</v>
      </c>
      <c r="D95" s="33">
        <f>VLOOKUP(A95,'S&amp;P500'!$A$1:$D$3284,4,FALSE)</f>
        <v>2079.36</v>
      </c>
      <c r="E95" s="23">
        <f t="shared" si="5"/>
        <v>8.2983078389400333E-2</v>
      </c>
    </row>
    <row r="96" spans="1:5">
      <c r="A96" s="20">
        <v>42338</v>
      </c>
      <c r="B96" s="21">
        <f>+VLOOKUP(A96,FDX!$A$1:$G$2740,5,FALSE)</f>
        <v>158.53999300000001</v>
      </c>
      <c r="C96" s="22">
        <f t="shared" si="4"/>
        <v>1.5956359834225831E-2</v>
      </c>
      <c r="D96" s="33">
        <f>VLOOKUP(A96,'S&amp;P500'!$A$1:$D$3284,4,FALSE)</f>
        <v>2080.41</v>
      </c>
      <c r="E96" s="23">
        <f t="shared" si="5"/>
        <v>5.0496306555847248E-4</v>
      </c>
    </row>
    <row r="97" spans="1:5">
      <c r="A97" s="20">
        <v>42369</v>
      </c>
      <c r="B97" s="21">
        <f>+VLOOKUP(A97,FDX!$A$1:$G$2740,5,FALSE)</f>
        <v>148.990005</v>
      </c>
      <c r="C97" s="22">
        <f t="shared" si="4"/>
        <v>-6.0237091091583483E-2</v>
      </c>
      <c r="D97" s="33">
        <f>VLOOKUP(A97,'S&amp;P500'!$A$1:$D$3284,4,FALSE)</f>
        <v>2043.94</v>
      </c>
      <c r="E97" s="23">
        <f t="shared" si="5"/>
        <v>-1.7530198374358763E-2</v>
      </c>
    </row>
    <row r="98" spans="1:5">
      <c r="A98" s="20">
        <v>42398</v>
      </c>
      <c r="B98" s="21">
        <f>+VLOOKUP(A98,FDX!$A$1:$G$2740,5,FALSE)</f>
        <v>132.88000500000001</v>
      </c>
      <c r="C98" s="22">
        <f t="shared" si="4"/>
        <v>-0.10812805865735753</v>
      </c>
      <c r="D98" s="33">
        <f>VLOOKUP(A98,'S&amp;P500'!$A$1:$D$3284,4,FALSE)</f>
        <v>1940.24</v>
      </c>
      <c r="E98" s="23">
        <f t="shared" si="5"/>
        <v>-5.0735344481736222E-2</v>
      </c>
    </row>
    <row r="99" spans="1:5">
      <c r="A99" s="20">
        <v>42429</v>
      </c>
      <c r="B99" s="21">
        <f>+VLOOKUP(A99,FDX!$A$1:$G$2740,5,FALSE)</f>
        <v>136.88000500000001</v>
      </c>
      <c r="C99" s="22">
        <f t="shared" si="4"/>
        <v>3.0102346850453543E-2</v>
      </c>
      <c r="D99" s="33">
        <f>VLOOKUP(A99,'S&amp;P500'!$A$1:$D$3284,4,FALSE)</f>
        <v>1932.23</v>
      </c>
      <c r="E99" s="23">
        <f t="shared" si="5"/>
        <v>-4.1283552550199776E-3</v>
      </c>
    </row>
    <row r="100" spans="1:5">
      <c r="A100" s="20">
        <v>42460</v>
      </c>
      <c r="B100" s="21">
        <f>+VLOOKUP(A100,FDX!$A$1:$G$2740,5,FALSE)</f>
        <v>162.720001</v>
      </c>
      <c r="C100" s="22">
        <f t="shared" si="4"/>
        <v>0.18877845599143561</v>
      </c>
      <c r="D100" s="33">
        <f>VLOOKUP(A100,'S&amp;P500'!$A$1:$D$3284,4,FALSE)</f>
        <v>2059.7399999999998</v>
      </c>
      <c r="E100" s="23">
        <f t="shared" si="5"/>
        <v>6.5991108718941094E-2</v>
      </c>
    </row>
    <row r="101" spans="1:5">
      <c r="A101" s="20">
        <v>42489</v>
      </c>
      <c r="B101" s="21">
        <f>+VLOOKUP(A101,FDX!$A$1:$G$2740,5,FALSE)</f>
        <v>165.11000100000001</v>
      </c>
      <c r="C101" s="22">
        <f t="shared" si="4"/>
        <v>1.4687807186038571E-2</v>
      </c>
      <c r="D101" s="33">
        <f>VLOOKUP(A101,'S&amp;P500'!$A$1:$D$3284,4,FALSE)</f>
        <v>2065.3000000000002</v>
      </c>
      <c r="E101" s="23">
        <f t="shared" si="5"/>
        <v>2.69936982337593E-3</v>
      </c>
    </row>
    <row r="102" spans="1:5">
      <c r="A102" s="20">
        <v>42521</v>
      </c>
      <c r="B102" s="21">
        <f>+VLOOKUP(A102,FDX!$A$1:$G$2740,5,FALSE)</f>
        <v>164.970001</v>
      </c>
      <c r="C102" s="22">
        <f t="shared" si="4"/>
        <v>-8.4791956363694521E-4</v>
      </c>
      <c r="D102" s="33">
        <f>VLOOKUP(A102,'S&amp;P500'!$A$1:$D$3284,4,FALSE)</f>
        <v>2096.96</v>
      </c>
      <c r="E102" s="23">
        <f t="shared" si="5"/>
        <v>1.5329492083474561E-2</v>
      </c>
    </row>
    <row r="103" spans="1:5">
      <c r="A103" s="20">
        <v>42551</v>
      </c>
      <c r="B103" s="21">
        <f>+VLOOKUP(A103,FDX!$A$1:$G$2740,5,FALSE)</f>
        <v>151.779999</v>
      </c>
      <c r="C103" s="22">
        <f t="shared" si="4"/>
        <v>-7.9953942656519672E-2</v>
      </c>
      <c r="D103" s="33">
        <f>VLOOKUP(A103,'S&amp;P500'!$A$1:$D$3284,4,FALSE)</f>
        <v>2098.86</v>
      </c>
      <c r="E103" s="23">
        <f t="shared" si="5"/>
        <v>9.0607355409733081E-4</v>
      </c>
    </row>
    <row r="104" spans="1:5">
      <c r="A104" s="20">
        <v>42580</v>
      </c>
      <c r="B104" s="21">
        <f>+VLOOKUP(A104,FDX!$A$1:$G$2740,5,FALSE)</f>
        <v>161.89999399999999</v>
      </c>
      <c r="C104" s="22">
        <f t="shared" si="4"/>
        <v>6.6675418807981446E-2</v>
      </c>
      <c r="D104" s="33">
        <f>VLOOKUP(A104,'S&amp;P500'!$A$1:$D$3284,4,FALSE)</f>
        <v>2173.6</v>
      </c>
      <c r="E104" s="23">
        <f t="shared" si="5"/>
        <v>3.5609807228685897E-2</v>
      </c>
    </row>
    <row r="105" spans="1:5">
      <c r="A105" s="20">
        <v>42613</v>
      </c>
      <c r="B105" s="21">
        <f>+VLOOKUP(A105,FDX!$A$1:$G$2740,5,FALSE)</f>
        <v>164.929993</v>
      </c>
      <c r="C105" s="22">
        <f t="shared" si="4"/>
        <v>1.8715250848001963E-2</v>
      </c>
      <c r="D105" s="33">
        <f>VLOOKUP(A105,'S&amp;P500'!$A$1:$D$3284,4,FALSE)</f>
        <v>2170.9499999999998</v>
      </c>
      <c r="E105" s="23">
        <f t="shared" si="5"/>
        <v>-1.2191755612808164E-3</v>
      </c>
    </row>
    <row r="106" spans="1:5">
      <c r="A106" s="20">
        <v>42643</v>
      </c>
      <c r="B106" s="21">
        <f>+VLOOKUP(A106,FDX!$A$1:$G$2740,5,FALSE)</f>
        <v>174.679993</v>
      </c>
      <c r="C106" s="22">
        <f t="shared" si="4"/>
        <v>5.9115991110240351E-2</v>
      </c>
      <c r="D106" s="33">
        <f>VLOOKUP(A106,'S&amp;P500'!$A$1:$D$3284,4,FALSE)</f>
        <v>2168.27</v>
      </c>
      <c r="E106" s="23">
        <f t="shared" si="5"/>
        <v>-1.2344825997834263E-3</v>
      </c>
    </row>
    <row r="107" spans="1:5">
      <c r="A107" s="20">
        <v>42674</v>
      </c>
      <c r="B107" s="21">
        <f>+VLOOKUP(A107,FDX!$A$1:$G$2740,5,FALSE)</f>
        <v>174.320007</v>
      </c>
      <c r="C107" s="22">
        <f t="shared" si="4"/>
        <v>-2.0608313168410941E-3</v>
      </c>
      <c r="D107" s="33">
        <f>VLOOKUP(A107,'S&amp;P500'!$A$1:$D$3284,4,FALSE)</f>
        <v>2126.15</v>
      </c>
      <c r="E107" s="23">
        <f t="shared" si="5"/>
        <v>-1.9425625037472249E-2</v>
      </c>
    </row>
    <row r="108" spans="1:5">
      <c r="A108" s="20">
        <v>42704</v>
      </c>
      <c r="B108" s="21">
        <f>+VLOOKUP(A108,FDX!$A$1:$G$2740,5,FALSE)</f>
        <v>191.66999799999999</v>
      </c>
      <c r="C108" s="22">
        <f t="shared" si="4"/>
        <v>9.9529545108382189E-2</v>
      </c>
      <c r="D108" s="33">
        <f>VLOOKUP(A108,'S&amp;P500'!$A$1:$D$3284,4,FALSE)</f>
        <v>2198.81</v>
      </c>
      <c r="E108" s="23">
        <f t="shared" si="5"/>
        <v>3.4174446769983158E-2</v>
      </c>
    </row>
    <row r="109" spans="1:5">
      <c r="A109" s="20">
        <v>42734</v>
      </c>
      <c r="B109" s="21">
        <f>+VLOOKUP(A109,FDX!$A$1:$G$2740,5,FALSE)</f>
        <v>186.199997</v>
      </c>
      <c r="C109" s="22">
        <f t="shared" si="4"/>
        <v>-2.8538639625800943E-2</v>
      </c>
      <c r="D109" s="33">
        <f>VLOOKUP(A109,'S&amp;P500'!$A$1:$D$3284,4,FALSE)</f>
        <v>2238.83</v>
      </c>
      <c r="E109" s="23">
        <f t="shared" si="5"/>
        <v>1.8200754044233047E-2</v>
      </c>
    </row>
    <row r="110" spans="1:5">
      <c r="A110" s="20">
        <v>42766</v>
      </c>
      <c r="B110" s="21">
        <f>+VLOOKUP(A110,FDX!$A$1:$G$2740,5,FALSE)</f>
        <v>189.11000100000001</v>
      </c>
      <c r="C110" s="22">
        <f t="shared" si="4"/>
        <v>1.562837833987718E-2</v>
      </c>
      <c r="D110" s="33">
        <f>VLOOKUP(A110,'S&amp;P500'!$A$1:$D$3284,4,FALSE)</f>
        <v>2278.87</v>
      </c>
      <c r="E110" s="23">
        <f t="shared" si="5"/>
        <v>1.7884341374735824E-2</v>
      </c>
    </row>
    <row r="111" spans="1:5">
      <c r="A111" s="20">
        <v>42794</v>
      </c>
      <c r="B111" s="21">
        <f>+VLOOKUP(A111,FDX!$A$1:$G$2740,5,FALSE)</f>
        <v>192.979996</v>
      </c>
      <c r="C111" s="22">
        <f t="shared" si="4"/>
        <v>2.0464253500797058E-2</v>
      </c>
      <c r="D111" s="33">
        <f>VLOOKUP(A111,'S&amp;P500'!$A$1:$D$3284,4,FALSE)</f>
        <v>2363.64</v>
      </c>
      <c r="E111" s="23">
        <f t="shared" si="5"/>
        <v>3.7198260541408734E-2</v>
      </c>
    </row>
    <row r="112" spans="1:5">
      <c r="A112" s="20">
        <v>42825</v>
      </c>
      <c r="B112" s="21">
        <f>+VLOOKUP(A112,FDX!$A$1:$G$2740,5,FALSE)</f>
        <v>195.14999399999999</v>
      </c>
      <c r="C112" s="22">
        <f t="shared" si="4"/>
        <v>1.1244678438069755E-2</v>
      </c>
      <c r="D112" s="33">
        <f>VLOOKUP(A112,'S&amp;P500'!$A$1:$D$3284,4,FALSE)</f>
        <v>2362.7199999999998</v>
      </c>
      <c r="E112" s="23">
        <f t="shared" si="5"/>
        <v>-3.8923017041514463E-4</v>
      </c>
    </row>
    <row r="113" spans="1:5">
      <c r="A113" s="20">
        <v>42853</v>
      </c>
      <c r="B113" s="21">
        <f>+VLOOKUP(A113,FDX!$A$1:$G$2740,5,FALSE)</f>
        <v>189.699997</v>
      </c>
      <c r="C113" s="22">
        <f t="shared" si="4"/>
        <v>-2.7927220945751063E-2</v>
      </c>
      <c r="D113" s="33">
        <f>VLOOKUP(A113,'S&amp;P500'!$A$1:$D$3284,4,FALSE)</f>
        <v>2384.1999999999998</v>
      </c>
      <c r="E113" s="23">
        <f t="shared" si="5"/>
        <v>9.0912169025529899E-3</v>
      </c>
    </row>
    <row r="114" spans="1:5">
      <c r="A114" s="20">
        <v>42886</v>
      </c>
      <c r="B114" s="21">
        <f>+VLOOKUP(A114,FDX!$A$1:$G$2740,5,FALSE)</f>
        <v>193.83999600000001</v>
      </c>
      <c r="C114" s="22">
        <f t="shared" si="4"/>
        <v>2.1823927598691562E-2</v>
      </c>
      <c r="D114" s="33">
        <f>VLOOKUP(A114,'S&amp;P500'!$A$1:$D$3284,4,FALSE)</f>
        <v>2411.8000000000002</v>
      </c>
      <c r="E114" s="23">
        <f t="shared" si="5"/>
        <v>1.1576210049492719E-2</v>
      </c>
    </row>
    <row r="115" spans="1:5">
      <c r="A115" s="20">
        <v>42916</v>
      </c>
      <c r="B115" s="21">
        <f>+VLOOKUP(A115,FDX!$A$1:$G$2740,5,FALSE)</f>
        <v>217.33000200000001</v>
      </c>
      <c r="C115" s="22">
        <f t="shared" si="4"/>
        <v>0.12118245194350918</v>
      </c>
      <c r="D115" s="33">
        <f>VLOOKUP(A115,'S&amp;P500'!$A$1:$D$3284,4,FALSE)</f>
        <v>2423.41</v>
      </c>
      <c r="E115" s="23">
        <f t="shared" si="5"/>
        <v>4.8138319927024664E-3</v>
      </c>
    </row>
    <row r="116" spans="1:5">
      <c r="A116" s="20">
        <v>42947</v>
      </c>
      <c r="B116" s="21">
        <f>+VLOOKUP(A116,FDX!$A$1:$G$2740,5,FALSE)</f>
        <v>208.029999</v>
      </c>
      <c r="C116" s="22">
        <f t="shared" si="4"/>
        <v>-4.2792080773090935E-2</v>
      </c>
      <c r="D116" s="33">
        <f>VLOOKUP(A116,'S&amp;P500'!$A$1:$D$3284,4,FALSE)</f>
        <v>2470.3000000000002</v>
      </c>
      <c r="E116" s="23">
        <f t="shared" si="5"/>
        <v>1.9348768883515444E-2</v>
      </c>
    </row>
    <row r="117" spans="1:5">
      <c r="A117" s="20">
        <v>42978</v>
      </c>
      <c r="B117" s="21">
        <f>+VLOOKUP(A117,FDX!$A$1:$G$2740,5,FALSE)</f>
        <v>214.38000500000001</v>
      </c>
      <c r="C117" s="22">
        <f t="shared" si="4"/>
        <v>3.0524472578592032E-2</v>
      </c>
      <c r="D117" s="33">
        <f>VLOOKUP(A117,'S&amp;P500'!$A$1:$D$3284,4,FALSE)</f>
        <v>2471.65</v>
      </c>
      <c r="E117" s="23">
        <f t="shared" si="5"/>
        <v>5.4649232886694321E-4</v>
      </c>
    </row>
    <row r="118" spans="1:5">
      <c r="A118" s="20">
        <v>43007</v>
      </c>
      <c r="B118" s="21">
        <f>+VLOOKUP(A118,FDX!$A$1:$G$2740,5,FALSE)</f>
        <v>225.58000200000001</v>
      </c>
      <c r="C118" s="22">
        <f t="shared" si="4"/>
        <v>5.2243664235384291E-2</v>
      </c>
      <c r="D118" s="33">
        <f>VLOOKUP(A118,'S&amp;P500'!$A$1:$D$3284,4,FALSE)</f>
        <v>2519.36</v>
      </c>
      <c r="E118" s="23">
        <f t="shared" si="5"/>
        <v>1.9302894827342154E-2</v>
      </c>
    </row>
    <row r="119" spans="1:5">
      <c r="A119" s="20">
        <v>43039</v>
      </c>
      <c r="B119" s="21">
        <f>+VLOOKUP(A119,FDX!$A$1:$G$2740,5,FALSE)</f>
        <v>225.80999800000001</v>
      </c>
      <c r="C119" s="22">
        <f t="shared" si="4"/>
        <v>1.0195761945246407E-3</v>
      </c>
      <c r="D119" s="33">
        <f>VLOOKUP(A119,'S&amp;P500'!$A$1:$D$3284,4,FALSE)</f>
        <v>2575.2600000000002</v>
      </c>
      <c r="E119" s="23">
        <f t="shared" si="5"/>
        <v>2.2188174774546043E-2</v>
      </c>
    </row>
    <row r="120" spans="1:5">
      <c r="A120" s="20">
        <v>43069</v>
      </c>
      <c r="B120" s="21">
        <f>+VLOOKUP(A120,FDX!$A$1:$G$2740,5,FALSE)</f>
        <v>231.46000699999999</v>
      </c>
      <c r="C120" s="22">
        <f t="shared" si="4"/>
        <v>2.5021075461857833E-2</v>
      </c>
      <c r="D120" s="33">
        <f>VLOOKUP(A120,'S&amp;P500'!$A$1:$D$3284,4,FALSE)</f>
        <v>2647.58</v>
      </c>
      <c r="E120" s="23">
        <f t="shared" si="5"/>
        <v>2.8082601368405458E-2</v>
      </c>
    </row>
    <row r="121" spans="1:5">
      <c r="A121" s="20">
        <v>43098</v>
      </c>
      <c r="B121" s="21">
        <f>+VLOOKUP(A121,FDX!$A$1:$G$2740,5,FALSE)</f>
        <v>249.53999300000001</v>
      </c>
      <c r="C121" s="22">
        <f t="shared" si="4"/>
        <v>7.8112786024412406E-2</v>
      </c>
      <c r="D121" s="33">
        <f>VLOOKUP(A121,'S&amp;P500'!$A$1:$D$3284,4,FALSE)</f>
        <v>2673.61</v>
      </c>
      <c r="E121" s="23">
        <f t="shared" si="5"/>
        <v>9.8316198188534987E-3</v>
      </c>
    </row>
    <row r="122" spans="1:5">
      <c r="A122" s="20">
        <v>43130</v>
      </c>
      <c r="B122" s="21">
        <f>+VLOOKUP(A122,FDX!$A$1:$G$2740,5,FALSE)</f>
        <v>261.459991</v>
      </c>
      <c r="C122" s="22">
        <f>+B122/B121-1</f>
        <v>4.7767886248197389E-2</v>
      </c>
      <c r="D122" s="33">
        <f>VLOOKUP(A122,'S&amp;P500'!$A$1:$D$3284,4,FALSE)</f>
        <v>2822.43</v>
      </c>
      <c r="E122" s="23">
        <f>+D122/D121-1</f>
        <v>5.5662568587041328E-2</v>
      </c>
    </row>
    <row r="123" spans="1:5">
      <c r="A123" s="20">
        <v>43159</v>
      </c>
      <c r="B123" s="21">
        <f>+VLOOKUP(A123,FDX!$A$1:$G$2740,5,FALSE)</f>
        <v>246.41000399999999</v>
      </c>
      <c r="C123" s="22">
        <f t="shared" ref="C123:C129" si="6">+B123/B122-1</f>
        <v>-5.7561338323460776E-2</v>
      </c>
      <c r="D123" s="33">
        <f>VLOOKUP(A123,'S&amp;P500'!$A$1:$D$3284,4,FALSE)</f>
        <v>2713.83</v>
      </c>
      <c r="E123" s="23">
        <f t="shared" ref="E123:E129" si="7">+D123/D122-1</f>
        <v>-3.847748216961977E-2</v>
      </c>
    </row>
    <row r="124" spans="1:5">
      <c r="A124" s="20">
        <v>43188</v>
      </c>
      <c r="B124" s="21">
        <f>+VLOOKUP(A124,FDX!$A$1:$G$2740,5,FALSE)</f>
        <v>240.11000100000001</v>
      </c>
      <c r="C124" s="22">
        <f t="shared" si="6"/>
        <v>-2.5567155950372733E-2</v>
      </c>
      <c r="D124" s="33">
        <f>VLOOKUP(A124,'S&amp;P500'!$A$1:$D$3284,4,FALSE)</f>
        <v>2640.87</v>
      </c>
      <c r="E124" s="23">
        <f t="shared" si="7"/>
        <v>-2.6884513768364315E-2</v>
      </c>
    </row>
    <row r="125" spans="1:5">
      <c r="A125" s="20">
        <v>43220</v>
      </c>
      <c r="B125" s="21">
        <f>+VLOOKUP(A125,FDX!$A$1:$G$2740,5,FALSE)</f>
        <v>247.199997</v>
      </c>
      <c r="C125" s="22">
        <f t="shared" si="6"/>
        <v>2.9528116157060857E-2</v>
      </c>
      <c r="D125" s="33">
        <f>VLOOKUP(A125,'S&amp;P500'!$A$1:$D$3284,4,FALSE)</f>
        <v>2648.05</v>
      </c>
      <c r="E125" s="23">
        <f t="shared" si="7"/>
        <v>2.718801001185378E-3</v>
      </c>
    </row>
    <row r="126" spans="1:5">
      <c r="A126" s="20">
        <v>43251</v>
      </c>
      <c r="B126" s="21">
        <f>+VLOOKUP(A126,FDX!$A$1:$G$2740,5,FALSE)</f>
        <v>249.11999499999999</v>
      </c>
      <c r="C126" s="22">
        <f t="shared" si="6"/>
        <v>7.766982294906688E-3</v>
      </c>
      <c r="D126" s="33">
        <f>VLOOKUP(A126,'S&amp;P500'!$A$1:$D$3284,4,FALSE)</f>
        <v>2705.27</v>
      </c>
      <c r="E126" s="23">
        <f t="shared" si="7"/>
        <v>2.1608353316591389E-2</v>
      </c>
    </row>
    <row r="127" spans="1:5">
      <c r="A127" s="20">
        <v>43280</v>
      </c>
      <c r="B127" s="21">
        <f>+VLOOKUP(A127,FDX!$A$1:$G$2740,5,FALSE)</f>
        <v>227.05999800000001</v>
      </c>
      <c r="C127" s="22">
        <f t="shared" si="6"/>
        <v>-8.8551691725908932E-2</v>
      </c>
      <c r="D127" s="33">
        <f>VLOOKUP(A127,'S&amp;P500'!$A$1:$D$3284,4,FALSE)</f>
        <v>2718.37</v>
      </c>
      <c r="E127" s="23">
        <f t="shared" si="7"/>
        <v>4.8424002040461378E-3</v>
      </c>
    </row>
    <row r="128" spans="1:5">
      <c r="A128" s="20">
        <v>43312</v>
      </c>
      <c r="B128" s="21">
        <f>+VLOOKUP(A128,FDX!$A$1:$G$2740,5,FALSE)</f>
        <v>245.86999499999999</v>
      </c>
      <c r="C128" s="22">
        <f t="shared" si="6"/>
        <v>8.284152719846305E-2</v>
      </c>
      <c r="D128" s="33">
        <f>VLOOKUP(A128,'S&amp;P500'!$A$1:$D$3284,4,FALSE)</f>
        <v>2816.29</v>
      </c>
      <c r="E128" s="23">
        <f t="shared" si="7"/>
        <v>3.6021586465418753E-2</v>
      </c>
    </row>
    <row r="129" spans="1:5">
      <c r="A129" s="20">
        <v>43343</v>
      </c>
      <c r="B129" s="21">
        <f>+VLOOKUP(A129,FDX!$A$1:$G$2740,5,FALSE)</f>
        <v>243.949997</v>
      </c>
      <c r="C129" s="22">
        <f t="shared" si="6"/>
        <v>-7.8089967830357043E-3</v>
      </c>
      <c r="D129" s="33">
        <f>VLOOKUP(A129,'S&amp;P500'!$A$1:$D$3284,4,FALSE)</f>
        <v>2901.52</v>
      </c>
      <c r="E129" s="23">
        <f t="shared" si="7"/>
        <v>3.0263218631604083E-2</v>
      </c>
    </row>
    <row r="130" spans="1:5">
      <c r="A130" s="20">
        <v>43357</v>
      </c>
      <c r="B130" s="21">
        <f>+VLOOKUP(A130,FDX!$A$1:$G$2740,5,FALSE)</f>
        <v>255.44000199999999</v>
      </c>
      <c r="C130" s="22">
        <f t="shared" ref="C130:C132" si="8">+B130/B129-1</f>
        <v>4.7099836611188772E-2</v>
      </c>
      <c r="D130" s="33">
        <f>VLOOKUP(A130,'S&amp;P500'!$A$1:$D$3284,4,FALSE)</f>
        <v>2904.98</v>
      </c>
      <c r="E130" s="23">
        <f t="shared" ref="E130:E132" si="9">+D130/D129-1</f>
        <v>1.1924784251013953E-3</v>
      </c>
    </row>
    <row r="131" spans="1:5">
      <c r="A131" s="45"/>
      <c r="B131" s="19"/>
      <c r="C131" s="46"/>
      <c r="D131" s="31"/>
      <c r="E131" s="46"/>
    </row>
    <row r="132" spans="1:5">
      <c r="A132" s="47"/>
      <c r="B132" s="21"/>
      <c r="C132" s="22"/>
      <c r="D132" s="33"/>
      <c r="E132" s="22"/>
    </row>
  </sheetData>
  <pageMargins left="0.7" right="0.7" top="0.75" bottom="0.75" header="0.3" footer="0.3"/>
  <pageSetup orientation="portrait" r:id="rId1"/>
  <ignoredErrors>
    <ignoredError sqref="D3:D129 D1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40"/>
  <sheetViews>
    <sheetView workbookViewId="0"/>
  </sheetViews>
  <sheetFormatPr defaultRowHeight="15"/>
  <cols>
    <col min="1" max="1" width="12.57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  <row r="2669" spans="1:7">
      <c r="A2669" s="1">
        <v>43347</v>
      </c>
      <c r="B2669">
        <v>243.89999399999999</v>
      </c>
      <c r="C2669">
        <v>243.929993</v>
      </c>
      <c r="D2669">
        <v>240.83000200000001</v>
      </c>
      <c r="E2669">
        <v>241.28999300000001</v>
      </c>
      <c r="F2669">
        <v>239.925568</v>
      </c>
      <c r="G2669">
        <v>1891400</v>
      </c>
    </row>
    <row r="2670" spans="1:7">
      <c r="A2670" s="1">
        <v>43348</v>
      </c>
      <c r="B2670">
        <v>241.05999800000001</v>
      </c>
      <c r="C2670">
        <v>245.19000199999999</v>
      </c>
      <c r="D2670">
        <v>240.38000500000001</v>
      </c>
      <c r="E2670">
        <v>244.759995</v>
      </c>
      <c r="F2670">
        <v>243.375946</v>
      </c>
      <c r="G2670">
        <v>1889200</v>
      </c>
    </row>
    <row r="2671" spans="1:7">
      <c r="A2671" s="1">
        <v>43349</v>
      </c>
      <c r="B2671">
        <v>244.13999899999999</v>
      </c>
      <c r="C2671">
        <v>247.13000500000001</v>
      </c>
      <c r="D2671">
        <v>243.050003</v>
      </c>
      <c r="E2671">
        <v>246.19000199999999</v>
      </c>
      <c r="F2671">
        <v>244.797867</v>
      </c>
      <c r="G2671">
        <v>1069400</v>
      </c>
    </row>
    <row r="2672" spans="1:7">
      <c r="A2672" s="1">
        <v>43350</v>
      </c>
      <c r="B2672">
        <v>245</v>
      </c>
      <c r="C2672">
        <v>248.33000200000001</v>
      </c>
      <c r="D2672">
        <v>244.050003</v>
      </c>
      <c r="E2672">
        <v>245.970001</v>
      </c>
      <c r="F2672">
        <v>245.22657799999999</v>
      </c>
      <c r="G2672">
        <v>1217300</v>
      </c>
    </row>
    <row r="2673" spans="1:7">
      <c r="A2673" s="1">
        <v>43353</v>
      </c>
      <c r="B2673">
        <v>246.08000200000001</v>
      </c>
      <c r="C2673">
        <v>250.979996</v>
      </c>
      <c r="D2673">
        <v>245.529999</v>
      </c>
      <c r="E2673">
        <v>249.449997</v>
      </c>
      <c r="F2673">
        <v>248.696045</v>
      </c>
      <c r="G2673">
        <v>1229900</v>
      </c>
    </row>
    <row r="2674" spans="1:7">
      <c r="A2674" s="1">
        <v>43354</v>
      </c>
      <c r="B2674">
        <v>248.88999899999999</v>
      </c>
      <c r="C2674">
        <v>250.13999899999999</v>
      </c>
      <c r="D2674">
        <v>247.300003</v>
      </c>
      <c r="E2674">
        <v>249.36000100000001</v>
      </c>
      <c r="F2674">
        <v>248.606323</v>
      </c>
      <c r="G2674">
        <v>1151500</v>
      </c>
    </row>
    <row r="2675" spans="1:7">
      <c r="A2675" s="1">
        <v>43355</v>
      </c>
      <c r="B2675">
        <v>249.36000100000001</v>
      </c>
      <c r="C2675">
        <v>254.270004</v>
      </c>
      <c r="D2675">
        <v>248.58999600000001</v>
      </c>
      <c r="E2675">
        <v>252.979996</v>
      </c>
      <c r="F2675">
        <v>252.21537799999999</v>
      </c>
      <c r="G2675">
        <v>1558200</v>
      </c>
    </row>
    <row r="2676" spans="1:7">
      <c r="A2676" s="1">
        <v>43356</v>
      </c>
      <c r="B2676">
        <v>254.479996</v>
      </c>
      <c r="C2676">
        <v>257.32998700000002</v>
      </c>
      <c r="D2676">
        <v>252.779999</v>
      </c>
      <c r="E2676">
        <v>253.16999799999999</v>
      </c>
      <c r="F2676">
        <v>252.40481600000001</v>
      </c>
      <c r="G2676">
        <v>1717600</v>
      </c>
    </row>
    <row r="2677" spans="1:7">
      <c r="A2677" s="1">
        <v>43357</v>
      </c>
      <c r="B2677">
        <v>253.39999399999999</v>
      </c>
      <c r="C2677">
        <v>256.91000400000001</v>
      </c>
      <c r="D2677">
        <v>253.30999800000001</v>
      </c>
      <c r="E2677">
        <v>255.44000199999999</v>
      </c>
      <c r="F2677">
        <v>254.66795300000001</v>
      </c>
      <c r="G2677">
        <v>1253300</v>
      </c>
    </row>
    <row r="2678" spans="1:7">
      <c r="A2678" s="1">
        <v>43360</v>
      </c>
      <c r="B2678">
        <v>257.26998900000001</v>
      </c>
      <c r="C2678">
        <v>259.25</v>
      </c>
      <c r="D2678">
        <v>253.66999799999999</v>
      </c>
      <c r="E2678">
        <v>255.729996</v>
      </c>
      <c r="F2678">
        <v>254.95706200000001</v>
      </c>
      <c r="G2678">
        <v>2226500</v>
      </c>
    </row>
    <row r="2679" spans="1:7">
      <c r="A2679" s="1">
        <v>43361</v>
      </c>
      <c r="B2679">
        <v>249.740005</v>
      </c>
      <c r="C2679">
        <v>250</v>
      </c>
      <c r="D2679">
        <v>241.220001</v>
      </c>
      <c r="E2679">
        <v>241.58000200000001</v>
      </c>
      <c r="F2679">
        <v>240.84983800000001</v>
      </c>
      <c r="G2679">
        <v>6941200</v>
      </c>
    </row>
    <row r="2680" spans="1:7">
      <c r="A2680" s="1">
        <v>43362</v>
      </c>
      <c r="B2680">
        <v>241.300003</v>
      </c>
      <c r="C2680">
        <v>243.509995</v>
      </c>
      <c r="D2680">
        <v>238.63999899999999</v>
      </c>
      <c r="E2680">
        <v>242.88000500000001</v>
      </c>
      <c r="F2680">
        <v>242.14591999999999</v>
      </c>
      <c r="G2680">
        <v>3288700</v>
      </c>
    </row>
    <row r="2681" spans="1:7">
      <c r="A2681" s="1">
        <v>43363</v>
      </c>
      <c r="B2681">
        <v>244.64999399999999</v>
      </c>
      <c r="C2681">
        <v>247.570007</v>
      </c>
      <c r="D2681">
        <v>244.14999399999999</v>
      </c>
      <c r="E2681">
        <v>246.80999800000001</v>
      </c>
      <c r="F2681">
        <v>246.06402600000001</v>
      </c>
      <c r="G2681">
        <v>2379900</v>
      </c>
    </row>
    <row r="2682" spans="1:7">
      <c r="A2682" s="1">
        <v>43364</v>
      </c>
      <c r="B2682">
        <v>249.229996</v>
      </c>
      <c r="C2682">
        <v>250.949997</v>
      </c>
      <c r="D2682">
        <v>246.83000200000001</v>
      </c>
      <c r="E2682">
        <v>247.320007</v>
      </c>
      <c r="F2682">
        <v>246.572495</v>
      </c>
      <c r="G2682">
        <v>2389800</v>
      </c>
    </row>
    <row r="2683" spans="1:7">
      <c r="A2683" s="1">
        <v>43367</v>
      </c>
      <c r="B2683">
        <v>246.53999300000001</v>
      </c>
      <c r="C2683">
        <v>247.11999499999999</v>
      </c>
      <c r="D2683">
        <v>242.63000500000001</v>
      </c>
      <c r="E2683">
        <v>243.83999600000001</v>
      </c>
      <c r="F2683">
        <v>243.10301200000001</v>
      </c>
      <c r="G2683">
        <v>1716600</v>
      </c>
    </row>
    <row r="2684" spans="1:7">
      <c r="A2684" s="1">
        <v>43368</v>
      </c>
      <c r="B2684">
        <v>244.320007</v>
      </c>
      <c r="C2684">
        <v>244.520004</v>
      </c>
      <c r="D2684">
        <v>238.800003</v>
      </c>
      <c r="E2684">
        <v>239.199997</v>
      </c>
      <c r="F2684">
        <v>238.477036</v>
      </c>
      <c r="G2684">
        <v>2921100</v>
      </c>
    </row>
    <row r="2685" spans="1:7">
      <c r="A2685" s="1">
        <v>43369</v>
      </c>
      <c r="B2685">
        <v>239.570007</v>
      </c>
      <c r="C2685">
        <v>243.19000199999999</v>
      </c>
      <c r="D2685">
        <v>238.89999399999999</v>
      </c>
      <c r="E2685">
        <v>241.11000100000001</v>
      </c>
      <c r="F2685">
        <v>240.38125600000001</v>
      </c>
      <c r="G2685">
        <v>2270900</v>
      </c>
    </row>
    <row r="2686" spans="1:7">
      <c r="A2686" s="1">
        <v>43370</v>
      </c>
      <c r="B2686">
        <v>241.44000199999999</v>
      </c>
      <c r="C2686">
        <v>242.179993</v>
      </c>
      <c r="D2686">
        <v>239.25</v>
      </c>
      <c r="E2686">
        <v>240.699997</v>
      </c>
      <c r="F2686">
        <v>239.97250399999999</v>
      </c>
      <c r="G2686">
        <v>1422300</v>
      </c>
    </row>
    <row r="2687" spans="1:7">
      <c r="A2687" s="1">
        <v>43371</v>
      </c>
      <c r="B2687">
        <v>239.91999799999999</v>
      </c>
      <c r="C2687">
        <v>241.179993</v>
      </c>
      <c r="D2687">
        <v>237.509995</v>
      </c>
      <c r="E2687">
        <v>240.78999300000001</v>
      </c>
      <c r="F2687">
        <v>240.06222500000001</v>
      </c>
      <c r="G2687">
        <v>1837700</v>
      </c>
    </row>
    <row r="2688" spans="1:7">
      <c r="A2688" s="1">
        <v>43374</v>
      </c>
      <c r="B2688">
        <v>242.479996</v>
      </c>
      <c r="C2688">
        <v>243.550003</v>
      </c>
      <c r="D2688">
        <v>239.36999499999999</v>
      </c>
      <c r="E2688">
        <v>239.929993</v>
      </c>
      <c r="F2688">
        <v>239.20481899999999</v>
      </c>
      <c r="G2688">
        <v>1427100</v>
      </c>
    </row>
    <row r="2689" spans="1:7">
      <c r="A2689" s="1">
        <v>43375</v>
      </c>
      <c r="B2689">
        <v>239.479996</v>
      </c>
      <c r="C2689">
        <v>240.94000199999999</v>
      </c>
      <c r="D2689">
        <v>238.80999800000001</v>
      </c>
      <c r="E2689">
        <v>239</v>
      </c>
      <c r="F2689">
        <v>238.27763400000001</v>
      </c>
      <c r="G2689">
        <v>1223700</v>
      </c>
    </row>
    <row r="2690" spans="1:7">
      <c r="A2690" s="1">
        <v>43376</v>
      </c>
      <c r="B2690">
        <v>239.33999600000001</v>
      </c>
      <c r="C2690">
        <v>243.36000100000001</v>
      </c>
      <c r="D2690">
        <v>239.33000200000001</v>
      </c>
      <c r="E2690">
        <v>240.94000199999999</v>
      </c>
      <c r="F2690">
        <v>240.21177700000001</v>
      </c>
      <c r="G2690">
        <v>1269000</v>
      </c>
    </row>
    <row r="2691" spans="1:7">
      <c r="A2691" s="1">
        <v>43377</v>
      </c>
      <c r="B2691">
        <v>240.80999800000001</v>
      </c>
      <c r="C2691">
        <v>242.38999899999999</v>
      </c>
      <c r="D2691">
        <v>237.66999799999999</v>
      </c>
      <c r="E2691">
        <v>239.070007</v>
      </c>
      <c r="F2691">
        <v>238.34742700000001</v>
      </c>
      <c r="G2691">
        <v>1101300</v>
      </c>
    </row>
    <row r="2692" spans="1:7">
      <c r="A2692" s="1">
        <v>43378</v>
      </c>
      <c r="B2692">
        <v>239.009995</v>
      </c>
      <c r="C2692">
        <v>239.60000600000001</v>
      </c>
      <c r="D2692">
        <v>232.929993</v>
      </c>
      <c r="E2692">
        <v>236.05999800000001</v>
      </c>
      <c r="F2692">
        <v>235.34652700000001</v>
      </c>
      <c r="G2692">
        <v>1520500</v>
      </c>
    </row>
    <row r="2693" spans="1:7">
      <c r="A2693" s="1">
        <v>43381</v>
      </c>
      <c r="B2693">
        <v>234.91999799999999</v>
      </c>
      <c r="C2693">
        <v>238.60000600000001</v>
      </c>
      <c r="D2693">
        <v>232.779999</v>
      </c>
      <c r="E2693">
        <v>234.990005</v>
      </c>
      <c r="F2693">
        <v>234.27977000000001</v>
      </c>
      <c r="G2693">
        <v>1527800</v>
      </c>
    </row>
    <row r="2694" spans="1:7">
      <c r="A2694" s="1">
        <v>43382</v>
      </c>
      <c r="B2694">
        <v>234.39999399999999</v>
      </c>
      <c r="C2694">
        <v>234.75</v>
      </c>
      <c r="D2694">
        <v>229.14999399999999</v>
      </c>
      <c r="E2694">
        <v>229.75</v>
      </c>
      <c r="F2694">
        <v>229.05560299999999</v>
      </c>
      <c r="G2694">
        <v>1668700</v>
      </c>
    </row>
    <row r="2695" spans="1:7">
      <c r="A2695" s="1">
        <v>43383</v>
      </c>
      <c r="B2695">
        <v>229.14999399999999</v>
      </c>
      <c r="C2695">
        <v>229.550003</v>
      </c>
      <c r="D2695">
        <v>221.35000600000001</v>
      </c>
      <c r="E2695">
        <v>221.46000699999999</v>
      </c>
      <c r="F2695">
        <v>220.79066499999999</v>
      </c>
      <c r="G2695">
        <v>2575300</v>
      </c>
    </row>
    <row r="2696" spans="1:7">
      <c r="A2696" s="1">
        <v>43384</v>
      </c>
      <c r="B2696">
        <v>220.509995</v>
      </c>
      <c r="C2696">
        <v>224.699997</v>
      </c>
      <c r="D2696">
        <v>216.80999800000001</v>
      </c>
      <c r="E2696">
        <v>217.41999799999999</v>
      </c>
      <c r="F2696">
        <v>216.76286300000001</v>
      </c>
      <c r="G2696">
        <v>2739700</v>
      </c>
    </row>
    <row r="2697" spans="1:7">
      <c r="A2697" s="1">
        <v>43385</v>
      </c>
      <c r="B2697">
        <v>224.13999899999999</v>
      </c>
      <c r="C2697">
        <v>224.759995</v>
      </c>
      <c r="D2697">
        <v>217.64999399999999</v>
      </c>
      <c r="E2697">
        <v>221</v>
      </c>
      <c r="F2697">
        <v>220.33204699999999</v>
      </c>
      <c r="G2697">
        <v>2869200</v>
      </c>
    </row>
    <row r="2698" spans="1:7">
      <c r="A2698" s="1">
        <v>43388</v>
      </c>
      <c r="B2698">
        <v>220.929993</v>
      </c>
      <c r="C2698">
        <v>221.66000399999999</v>
      </c>
      <c r="D2698">
        <v>219.10000600000001</v>
      </c>
      <c r="E2698">
        <v>221.020004</v>
      </c>
      <c r="F2698">
        <v>220.35199</v>
      </c>
      <c r="G2698">
        <v>2276300</v>
      </c>
    </row>
    <row r="2699" spans="1:7">
      <c r="A2699" s="1">
        <v>43389</v>
      </c>
      <c r="B2699">
        <v>222.91999799999999</v>
      </c>
      <c r="C2699">
        <v>226.35000600000001</v>
      </c>
      <c r="D2699">
        <v>221.69000199999999</v>
      </c>
      <c r="E2699">
        <v>226.179993</v>
      </c>
      <c r="F2699">
        <v>225.49638400000001</v>
      </c>
      <c r="G2699">
        <v>1722100</v>
      </c>
    </row>
    <row r="2700" spans="1:7">
      <c r="A2700" s="1">
        <v>43390</v>
      </c>
      <c r="B2700">
        <v>226</v>
      </c>
      <c r="C2700">
        <v>226</v>
      </c>
      <c r="D2700">
        <v>222.44000199999999</v>
      </c>
      <c r="E2700">
        <v>223.46000699999999</v>
      </c>
      <c r="F2700">
        <v>222.78460699999999</v>
      </c>
      <c r="G2700">
        <v>1377800</v>
      </c>
    </row>
    <row r="2701" spans="1:7">
      <c r="A2701" s="1">
        <v>43391</v>
      </c>
      <c r="B2701">
        <v>222.5</v>
      </c>
      <c r="C2701">
        <v>223.429993</v>
      </c>
      <c r="D2701">
        <v>216.08999600000001</v>
      </c>
      <c r="E2701">
        <v>217.28999300000001</v>
      </c>
      <c r="F2701">
        <v>216.63325499999999</v>
      </c>
      <c r="G2701">
        <v>1906800</v>
      </c>
    </row>
    <row r="2702" spans="1:7">
      <c r="A2702" s="1">
        <v>43392</v>
      </c>
      <c r="B2702">
        <v>217.64999399999999</v>
      </c>
      <c r="C2702">
        <v>220.740005</v>
      </c>
      <c r="D2702">
        <v>216.970001</v>
      </c>
      <c r="E2702">
        <v>219.800003</v>
      </c>
      <c r="F2702">
        <v>219.13566599999999</v>
      </c>
      <c r="G2702">
        <v>1691000</v>
      </c>
    </row>
    <row r="2703" spans="1:7">
      <c r="A2703" s="1">
        <v>43395</v>
      </c>
      <c r="B2703">
        <v>219.75</v>
      </c>
      <c r="C2703">
        <v>220.66999799999999</v>
      </c>
      <c r="D2703">
        <v>217.03999300000001</v>
      </c>
      <c r="E2703">
        <v>218.39999399999999</v>
      </c>
      <c r="F2703">
        <v>217.73989900000001</v>
      </c>
      <c r="G2703">
        <v>1366300</v>
      </c>
    </row>
    <row r="2704" spans="1:7">
      <c r="A2704" s="1">
        <v>43396</v>
      </c>
      <c r="B2704">
        <v>215.050003</v>
      </c>
      <c r="C2704">
        <v>219.449997</v>
      </c>
      <c r="D2704">
        <v>212.179993</v>
      </c>
      <c r="E2704">
        <v>218.38000500000001</v>
      </c>
      <c r="F2704">
        <v>217.71997099999999</v>
      </c>
      <c r="G2704">
        <v>1953800</v>
      </c>
    </row>
    <row r="2705" spans="1:7">
      <c r="A2705" s="1">
        <v>43397</v>
      </c>
      <c r="B2705">
        <v>216.61999499999999</v>
      </c>
      <c r="C2705">
        <v>219.41999799999999</v>
      </c>
      <c r="D2705">
        <v>208.85000600000001</v>
      </c>
      <c r="E2705">
        <v>209.199997</v>
      </c>
      <c r="F2705">
        <v>208.56770299999999</v>
      </c>
      <c r="G2705">
        <v>2168500</v>
      </c>
    </row>
    <row r="2706" spans="1:7">
      <c r="A2706" s="1">
        <v>43398</v>
      </c>
      <c r="B2706">
        <v>211.33000200000001</v>
      </c>
      <c r="C2706">
        <v>215.509995</v>
      </c>
      <c r="D2706">
        <v>210.55999800000001</v>
      </c>
      <c r="E2706">
        <v>213.779999</v>
      </c>
      <c r="F2706">
        <v>213.13386499999999</v>
      </c>
      <c r="G2706">
        <v>1632700</v>
      </c>
    </row>
    <row r="2707" spans="1:7">
      <c r="A2707" s="1">
        <v>43399</v>
      </c>
      <c r="B2707">
        <v>210.88000500000001</v>
      </c>
      <c r="C2707">
        <v>214.25</v>
      </c>
      <c r="D2707">
        <v>208.10000600000001</v>
      </c>
      <c r="E2707">
        <v>210.529999</v>
      </c>
      <c r="F2707">
        <v>209.89369199999999</v>
      </c>
      <c r="G2707">
        <v>1678100</v>
      </c>
    </row>
    <row r="2708" spans="1:7">
      <c r="A2708" s="1">
        <v>43402</v>
      </c>
      <c r="B2708">
        <v>213.55999800000001</v>
      </c>
      <c r="C2708">
        <v>215.88000500000001</v>
      </c>
      <c r="D2708">
        <v>207.89999399999999</v>
      </c>
      <c r="E2708">
        <v>211.03999300000001</v>
      </c>
      <c r="F2708">
        <v>210.40214499999999</v>
      </c>
      <c r="G2708">
        <v>1356400</v>
      </c>
    </row>
    <row r="2709" spans="1:7">
      <c r="A2709" s="1">
        <v>43403</v>
      </c>
      <c r="B2709">
        <v>211.08000200000001</v>
      </c>
      <c r="C2709">
        <v>217.13999899999999</v>
      </c>
      <c r="D2709">
        <v>210.89999399999999</v>
      </c>
      <c r="E2709">
        <v>216.529999</v>
      </c>
      <c r="F2709">
        <v>215.87554900000001</v>
      </c>
      <c r="G2709">
        <v>1302400</v>
      </c>
    </row>
    <row r="2710" spans="1:7">
      <c r="A2710" s="1">
        <v>43404</v>
      </c>
      <c r="B2710">
        <v>219.08000200000001</v>
      </c>
      <c r="C2710">
        <v>222.86000100000001</v>
      </c>
      <c r="D2710">
        <v>219.08000200000001</v>
      </c>
      <c r="E2710">
        <v>220.33999600000001</v>
      </c>
      <c r="F2710">
        <v>219.674026</v>
      </c>
      <c r="G2710">
        <v>1721800</v>
      </c>
    </row>
    <row r="2711" spans="1:7">
      <c r="A2711" s="1">
        <v>43405</v>
      </c>
      <c r="B2711">
        <v>221</v>
      </c>
      <c r="C2711">
        <v>225.13000500000001</v>
      </c>
      <c r="D2711">
        <v>218.35000600000001</v>
      </c>
      <c r="E2711">
        <v>224.03999300000001</v>
      </c>
      <c r="F2711">
        <v>223.362854</v>
      </c>
      <c r="G2711">
        <v>1537700</v>
      </c>
    </row>
    <row r="2712" spans="1:7">
      <c r="A2712" s="1">
        <v>43406</v>
      </c>
      <c r="B2712">
        <v>226.66999799999999</v>
      </c>
      <c r="C2712">
        <v>227.64999399999999</v>
      </c>
      <c r="D2712">
        <v>220.449997</v>
      </c>
      <c r="E2712">
        <v>221.66000399999999</v>
      </c>
      <c r="F2712">
        <v>220.99005099999999</v>
      </c>
      <c r="G2712">
        <v>1808400</v>
      </c>
    </row>
    <row r="2713" spans="1:7">
      <c r="A2713" s="1">
        <v>43409</v>
      </c>
      <c r="B2713">
        <v>222.10000600000001</v>
      </c>
      <c r="C2713">
        <v>224.10000600000001</v>
      </c>
      <c r="D2713">
        <v>221.58000200000001</v>
      </c>
      <c r="E2713">
        <v>222.61000100000001</v>
      </c>
      <c r="F2713">
        <v>221.93718000000001</v>
      </c>
      <c r="G2713">
        <v>1257200</v>
      </c>
    </row>
    <row r="2714" spans="1:7">
      <c r="A2714" s="1">
        <v>43410</v>
      </c>
      <c r="B2714">
        <v>222.53999300000001</v>
      </c>
      <c r="C2714">
        <v>227.16999799999999</v>
      </c>
      <c r="D2714">
        <v>221.91999799999999</v>
      </c>
      <c r="E2714">
        <v>226.770004</v>
      </c>
      <c r="F2714">
        <v>226.08461</v>
      </c>
      <c r="G2714">
        <v>1252700</v>
      </c>
    </row>
    <row r="2715" spans="1:7">
      <c r="A2715" s="1">
        <v>43411</v>
      </c>
      <c r="B2715">
        <v>228.36999499999999</v>
      </c>
      <c r="C2715">
        <v>231.55999800000001</v>
      </c>
      <c r="D2715">
        <v>225.16999799999999</v>
      </c>
      <c r="E2715">
        <v>231.279999</v>
      </c>
      <c r="F2715">
        <v>230.580963</v>
      </c>
      <c r="G2715">
        <v>1289200</v>
      </c>
    </row>
    <row r="2716" spans="1:7">
      <c r="A2716" s="1">
        <v>43412</v>
      </c>
      <c r="B2716">
        <v>230.35000600000001</v>
      </c>
      <c r="C2716">
        <v>231.80999800000001</v>
      </c>
      <c r="D2716">
        <v>227.85000600000001</v>
      </c>
      <c r="E2716">
        <v>229.39999399999999</v>
      </c>
      <c r="F2716">
        <v>228.70665</v>
      </c>
      <c r="G2716">
        <v>1039700</v>
      </c>
    </row>
    <row r="2717" spans="1:7">
      <c r="A2717" s="1">
        <v>43413</v>
      </c>
      <c r="B2717">
        <v>229</v>
      </c>
      <c r="C2717">
        <v>229.60000600000001</v>
      </c>
      <c r="D2717">
        <v>222.66000399999999</v>
      </c>
      <c r="E2717">
        <v>224.39999399999999</v>
      </c>
      <c r="F2717">
        <v>223.721756</v>
      </c>
      <c r="G2717">
        <v>1695000</v>
      </c>
    </row>
    <row r="2718" spans="1:7">
      <c r="A2718" s="1">
        <v>43416</v>
      </c>
      <c r="B2718">
        <v>224.58999600000001</v>
      </c>
      <c r="C2718">
        <v>225.19000199999999</v>
      </c>
      <c r="D2718">
        <v>218.770004</v>
      </c>
      <c r="E2718">
        <v>219.63000500000001</v>
      </c>
      <c r="F2718">
        <v>218.96618699999999</v>
      </c>
      <c r="G2718">
        <v>1577800</v>
      </c>
    </row>
    <row r="2719" spans="1:7">
      <c r="A2719" s="1">
        <v>43417</v>
      </c>
      <c r="B2719">
        <v>220.78999300000001</v>
      </c>
      <c r="C2719">
        <v>225.25</v>
      </c>
      <c r="D2719">
        <v>220.03999300000001</v>
      </c>
      <c r="E2719">
        <v>222.509995</v>
      </c>
      <c r="F2719">
        <v>221.837479</v>
      </c>
      <c r="G2719">
        <v>1086500</v>
      </c>
    </row>
    <row r="2720" spans="1:7">
      <c r="A2720" s="1">
        <v>43418</v>
      </c>
      <c r="B2720">
        <v>224.53999300000001</v>
      </c>
      <c r="C2720">
        <v>227.300003</v>
      </c>
      <c r="D2720">
        <v>222.990005</v>
      </c>
      <c r="E2720">
        <v>225.16000399999999</v>
      </c>
      <c r="F2720">
        <v>224.479477</v>
      </c>
      <c r="G2720">
        <v>1380300</v>
      </c>
    </row>
    <row r="2721" spans="1:7">
      <c r="A2721" s="1">
        <v>43419</v>
      </c>
      <c r="B2721">
        <v>223.229996</v>
      </c>
      <c r="C2721">
        <v>229.46000699999999</v>
      </c>
      <c r="D2721">
        <v>221.979996</v>
      </c>
      <c r="E2721">
        <v>227.80999800000001</v>
      </c>
      <c r="F2721">
        <v>227.12146000000001</v>
      </c>
      <c r="G2721">
        <v>1285900</v>
      </c>
    </row>
    <row r="2722" spans="1:7">
      <c r="A2722" s="1">
        <v>43420</v>
      </c>
      <c r="B2722">
        <v>226.88000500000001</v>
      </c>
      <c r="C2722">
        <v>228.16999799999999</v>
      </c>
      <c r="D2722">
        <v>224.58999600000001</v>
      </c>
      <c r="E2722">
        <v>226.69000199999999</v>
      </c>
      <c r="F2722">
        <v>226.004852</v>
      </c>
      <c r="G2722">
        <v>1240900</v>
      </c>
    </row>
    <row r="2723" spans="1:7">
      <c r="A2723" s="1">
        <v>43423</v>
      </c>
      <c r="B2723">
        <v>226.46000699999999</v>
      </c>
      <c r="C2723">
        <v>228.990005</v>
      </c>
      <c r="D2723">
        <v>224.69000199999999</v>
      </c>
      <c r="E2723">
        <v>226.300003</v>
      </c>
      <c r="F2723">
        <v>225.616028</v>
      </c>
      <c r="G2723">
        <v>1106200</v>
      </c>
    </row>
    <row r="2724" spans="1:7">
      <c r="A2724" s="1">
        <v>43424</v>
      </c>
      <c r="B2724">
        <v>222.720001</v>
      </c>
      <c r="C2724">
        <v>224.16999799999999</v>
      </c>
      <c r="D2724">
        <v>220.020004</v>
      </c>
      <c r="E2724">
        <v>221.33999600000001</v>
      </c>
      <c r="F2724">
        <v>220.67100500000001</v>
      </c>
      <c r="G2724">
        <v>1620300</v>
      </c>
    </row>
    <row r="2725" spans="1:7">
      <c r="A2725" s="1">
        <v>43425</v>
      </c>
      <c r="B2725">
        <v>222.35000600000001</v>
      </c>
      <c r="C2725">
        <v>226.300003</v>
      </c>
      <c r="D2725">
        <v>222.35000600000001</v>
      </c>
      <c r="E2725">
        <v>222.550003</v>
      </c>
      <c r="F2725">
        <v>221.877365</v>
      </c>
      <c r="G2725">
        <v>1019900</v>
      </c>
    </row>
    <row r="2726" spans="1:7">
      <c r="A2726" s="1">
        <v>43427</v>
      </c>
      <c r="B2726">
        <v>221.41999799999999</v>
      </c>
      <c r="C2726">
        <v>226</v>
      </c>
      <c r="D2726">
        <v>220.55999800000001</v>
      </c>
      <c r="E2726">
        <v>223.39999399999999</v>
      </c>
      <c r="F2726">
        <v>222.72477699999999</v>
      </c>
      <c r="G2726">
        <v>498200</v>
      </c>
    </row>
    <row r="2727" spans="1:7">
      <c r="A2727" s="1">
        <v>43430</v>
      </c>
      <c r="B2727">
        <v>225.88000500000001</v>
      </c>
      <c r="C2727">
        <v>226.11999499999999</v>
      </c>
      <c r="D2727">
        <v>223.10000600000001</v>
      </c>
      <c r="E2727">
        <v>225.03999300000001</v>
      </c>
      <c r="F2727">
        <v>224.35983300000001</v>
      </c>
      <c r="G2727">
        <v>1157000</v>
      </c>
    </row>
    <row r="2728" spans="1:7">
      <c r="A2728" s="1">
        <v>43431</v>
      </c>
      <c r="B2728">
        <v>223.779999</v>
      </c>
      <c r="C2728">
        <v>225.85000600000001</v>
      </c>
      <c r="D2728">
        <v>222.41999799999999</v>
      </c>
      <c r="E2728">
        <v>225.229996</v>
      </c>
      <c r="F2728">
        <v>224.54925499999999</v>
      </c>
      <c r="G2728">
        <v>1122000</v>
      </c>
    </row>
    <row r="2729" spans="1:7">
      <c r="A2729" s="1">
        <v>43432</v>
      </c>
      <c r="B2729">
        <v>226.55999800000001</v>
      </c>
      <c r="C2729">
        <v>231.85000600000001</v>
      </c>
      <c r="D2729">
        <v>225.13000500000001</v>
      </c>
      <c r="E2729">
        <v>231.85000600000001</v>
      </c>
      <c r="F2729">
        <v>231.149261</v>
      </c>
      <c r="G2729">
        <v>1311500</v>
      </c>
    </row>
    <row r="2730" spans="1:7">
      <c r="A2730" s="1">
        <v>43433</v>
      </c>
      <c r="B2730">
        <v>230.91999799999999</v>
      </c>
      <c r="C2730">
        <v>231.5</v>
      </c>
      <c r="D2730">
        <v>227.33000200000001</v>
      </c>
      <c r="E2730">
        <v>227.5</v>
      </c>
      <c r="F2730">
        <v>226.81239299999999</v>
      </c>
      <c r="G2730">
        <v>1162900</v>
      </c>
    </row>
    <row r="2731" spans="1:7">
      <c r="A2731" s="1">
        <v>43434</v>
      </c>
      <c r="B2731">
        <v>227.199997</v>
      </c>
      <c r="C2731">
        <v>229.570007</v>
      </c>
      <c r="D2731">
        <v>226.25</v>
      </c>
      <c r="E2731">
        <v>229</v>
      </c>
      <c r="F2731">
        <v>228.307861</v>
      </c>
      <c r="G2731">
        <v>1588900</v>
      </c>
    </row>
    <row r="2732" spans="1:7">
      <c r="A2732" s="1">
        <v>43437</v>
      </c>
      <c r="B2732">
        <v>232.66000399999999</v>
      </c>
      <c r="C2732">
        <v>234.490005</v>
      </c>
      <c r="D2732">
        <v>228.270004</v>
      </c>
      <c r="E2732">
        <v>230.03999300000001</v>
      </c>
      <c r="F2732">
        <v>229.34471099999999</v>
      </c>
      <c r="G2732">
        <v>1465900</v>
      </c>
    </row>
    <row r="2733" spans="1:7">
      <c r="A2733" s="1">
        <v>43438</v>
      </c>
      <c r="B2733">
        <v>227</v>
      </c>
      <c r="C2733">
        <v>227.550003</v>
      </c>
      <c r="D2733">
        <v>212.800003</v>
      </c>
      <c r="E2733">
        <v>215.520004</v>
      </c>
      <c r="F2733">
        <v>214.868607</v>
      </c>
      <c r="G2733">
        <v>3819600</v>
      </c>
    </row>
    <row r="2734" spans="1:7">
      <c r="A2734" s="1">
        <v>43440</v>
      </c>
      <c r="B2734">
        <v>212</v>
      </c>
      <c r="C2734">
        <v>215.30999800000001</v>
      </c>
      <c r="D2734">
        <v>209.5</v>
      </c>
      <c r="E2734">
        <v>215.05999800000001</v>
      </c>
      <c r="F2734">
        <v>214.409988</v>
      </c>
      <c r="G2734">
        <v>2248100</v>
      </c>
    </row>
    <row r="2735" spans="1:7">
      <c r="A2735" s="1">
        <v>43441</v>
      </c>
      <c r="B2735">
        <v>214.699997</v>
      </c>
      <c r="C2735">
        <v>217.449997</v>
      </c>
      <c r="D2735">
        <v>200.11999499999999</v>
      </c>
      <c r="E2735">
        <v>201.38999899999999</v>
      </c>
      <c r="F2735">
        <v>201.38999899999999</v>
      </c>
      <c r="G2735">
        <v>3101100</v>
      </c>
    </row>
    <row r="2736" spans="1:7">
      <c r="A2736" s="1">
        <v>43444</v>
      </c>
      <c r="B2736">
        <v>198.71000699999999</v>
      </c>
      <c r="C2736">
        <v>198.729996</v>
      </c>
      <c r="D2736">
        <v>188.509995</v>
      </c>
      <c r="E2736">
        <v>192.929993</v>
      </c>
      <c r="F2736">
        <v>192.929993</v>
      </c>
      <c r="G2736">
        <v>5887300</v>
      </c>
    </row>
    <row r="2737" spans="1:7">
      <c r="A2737" s="1">
        <v>43445</v>
      </c>
      <c r="B2737">
        <v>195.36999499999999</v>
      </c>
      <c r="C2737">
        <v>196.5</v>
      </c>
      <c r="D2737">
        <v>187.029999</v>
      </c>
      <c r="E2737">
        <v>189.64999399999999</v>
      </c>
      <c r="F2737">
        <v>189.64999399999999</v>
      </c>
      <c r="G2737">
        <v>4584600</v>
      </c>
    </row>
    <row r="2738" spans="1:7">
      <c r="A2738" s="1">
        <v>43446</v>
      </c>
      <c r="B2738">
        <v>192.38999899999999</v>
      </c>
      <c r="C2738">
        <v>193.11999499999999</v>
      </c>
      <c r="D2738">
        <v>187.58000200000001</v>
      </c>
      <c r="E2738">
        <v>188.270004</v>
      </c>
      <c r="F2738">
        <v>188.270004</v>
      </c>
      <c r="G2738">
        <v>3684700</v>
      </c>
    </row>
    <row r="2739" spans="1:7">
      <c r="A2739" s="1">
        <v>43447</v>
      </c>
      <c r="B2739">
        <v>189.029999</v>
      </c>
      <c r="C2739">
        <v>189.449997</v>
      </c>
      <c r="D2739">
        <v>183.550003</v>
      </c>
      <c r="E2739">
        <v>187.179993</v>
      </c>
      <c r="F2739">
        <v>187.179993</v>
      </c>
      <c r="G2739">
        <v>4194800</v>
      </c>
    </row>
    <row r="2740" spans="1:7">
      <c r="A2740" s="1">
        <v>43448</v>
      </c>
      <c r="B2740">
        <v>185.14999399999999</v>
      </c>
      <c r="C2740">
        <v>188.75</v>
      </c>
      <c r="D2740">
        <v>183.10000600000001</v>
      </c>
      <c r="E2740">
        <v>184.11000100000001</v>
      </c>
      <c r="F2740">
        <v>184.11000100000001</v>
      </c>
      <c r="G2740">
        <v>2558200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84"/>
  <sheetViews>
    <sheetView workbookViewId="0">
      <selection activeCell="A3285" sqref="A3285:D3286"/>
    </sheetView>
  </sheetViews>
  <sheetFormatPr defaultRowHeight="15"/>
  <cols>
    <col min="1" max="1" width="14.5703125" customWidth="1"/>
  </cols>
  <sheetData>
    <row r="1" spans="1:4" ht="26.25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  <row r="3213" spans="1:4">
      <c r="A3213" s="6">
        <v>43347</v>
      </c>
      <c r="B3213" s="7">
        <v>5721.86</v>
      </c>
      <c r="C3213" s="7">
        <v>5108.9799999999996</v>
      </c>
      <c r="D3213" s="7">
        <v>2896.72</v>
      </c>
    </row>
    <row r="3214" spans="1:4">
      <c r="A3214" s="6">
        <v>43348</v>
      </c>
      <c r="B3214" s="7">
        <v>5705.86</v>
      </c>
      <c r="C3214" s="7">
        <v>5094.6899999999996</v>
      </c>
      <c r="D3214" s="7">
        <v>2888.6</v>
      </c>
    </row>
    <row r="3215" spans="1:4">
      <c r="A3215" s="6">
        <v>43349</v>
      </c>
      <c r="B3215" s="7">
        <v>5686.7</v>
      </c>
      <c r="C3215" s="7">
        <v>5077.13</v>
      </c>
      <c r="D3215" s="7">
        <v>2878.05</v>
      </c>
    </row>
    <row r="3216" spans="1:4">
      <c r="A3216" s="6">
        <v>43350</v>
      </c>
      <c r="B3216" s="7">
        <v>5674.58</v>
      </c>
      <c r="C3216" s="7">
        <v>5066.1899999999996</v>
      </c>
      <c r="D3216" s="7">
        <v>2871.68</v>
      </c>
    </row>
    <row r="3217" spans="1:4">
      <c r="A3217" s="6">
        <v>43353</v>
      </c>
      <c r="B3217" s="7">
        <v>5685.34</v>
      </c>
      <c r="C3217" s="7">
        <v>5075.79</v>
      </c>
      <c r="D3217" s="7">
        <v>2877.13</v>
      </c>
    </row>
    <row r="3218" spans="1:4">
      <c r="A3218" s="6">
        <v>43354</v>
      </c>
      <c r="B3218" s="7">
        <v>5706.99</v>
      </c>
      <c r="C3218" s="7">
        <v>5095.0200000000004</v>
      </c>
      <c r="D3218" s="7">
        <v>2887.89</v>
      </c>
    </row>
    <row r="3219" spans="1:4">
      <c r="A3219" s="6">
        <v>43355</v>
      </c>
      <c r="B3219" s="7">
        <v>5709.08</v>
      </c>
      <c r="C3219" s="7">
        <v>5096.87</v>
      </c>
      <c r="D3219" s="7">
        <v>2888.92</v>
      </c>
    </row>
    <row r="3220" spans="1:4">
      <c r="A3220" s="6">
        <v>43356</v>
      </c>
      <c r="B3220" s="7">
        <v>5740.75</v>
      </c>
      <c r="C3220" s="7">
        <v>5124.74</v>
      </c>
      <c r="D3220" s="7">
        <v>2904.18</v>
      </c>
    </row>
    <row r="3221" spans="1:4">
      <c r="A3221" s="6">
        <v>43357</v>
      </c>
      <c r="B3221" s="7">
        <v>5743.19</v>
      </c>
      <c r="C3221" s="7">
        <v>5126.68</v>
      </c>
      <c r="D3221" s="7">
        <v>2904.98</v>
      </c>
    </row>
    <row r="3222" spans="1:4">
      <c r="A3222" s="6">
        <v>43360</v>
      </c>
      <c r="B3222" s="7">
        <v>5711.29</v>
      </c>
      <c r="C3222" s="7">
        <v>5098.1899999999996</v>
      </c>
      <c r="D3222" s="7">
        <v>2888.8</v>
      </c>
    </row>
    <row r="3223" spans="1:4">
      <c r="A3223" s="6">
        <v>43361</v>
      </c>
      <c r="B3223" s="7">
        <v>5742.18</v>
      </c>
      <c r="C3223" s="7">
        <v>5125.7</v>
      </c>
      <c r="D3223" s="7">
        <v>2904.31</v>
      </c>
    </row>
    <row r="3224" spans="1:4">
      <c r="A3224" s="6">
        <v>43362</v>
      </c>
      <c r="B3224" s="7">
        <v>5749.39</v>
      </c>
      <c r="C3224" s="7">
        <v>5132.13</v>
      </c>
      <c r="D3224" s="7">
        <v>2907.95</v>
      </c>
    </row>
    <row r="3225" spans="1:4">
      <c r="A3225" s="6">
        <v>43363</v>
      </c>
      <c r="B3225" s="7">
        <v>5794.72</v>
      </c>
      <c r="C3225" s="7">
        <v>5172.53</v>
      </c>
      <c r="D3225" s="7">
        <v>2930.75</v>
      </c>
    </row>
    <row r="3226" spans="1:4">
      <c r="A3226" s="6">
        <v>43364</v>
      </c>
      <c r="B3226" s="7">
        <v>5792.72</v>
      </c>
      <c r="C3226" s="7">
        <v>5170.7</v>
      </c>
      <c r="D3226" s="7">
        <v>2929.67</v>
      </c>
    </row>
    <row r="3227" spans="1:4">
      <c r="A3227" s="6">
        <v>43367</v>
      </c>
      <c r="B3227" s="7">
        <v>5772.36</v>
      </c>
      <c r="C3227" s="7">
        <v>5152.54</v>
      </c>
      <c r="D3227" s="7">
        <v>2919.37</v>
      </c>
    </row>
    <row r="3228" spans="1:4">
      <c r="A3228" s="6">
        <v>43368</v>
      </c>
      <c r="B3228" s="7">
        <v>5765.25</v>
      </c>
      <c r="C3228" s="7">
        <v>5146.07</v>
      </c>
      <c r="D3228" s="7">
        <v>2915.56</v>
      </c>
    </row>
    <row r="3229" spans="1:4">
      <c r="A3229" s="6">
        <v>43369</v>
      </c>
      <c r="B3229" s="7">
        <v>5746.27</v>
      </c>
      <c r="C3229" s="7">
        <v>5129.13</v>
      </c>
      <c r="D3229" s="7">
        <v>2905.97</v>
      </c>
    </row>
    <row r="3230" spans="1:4">
      <c r="A3230" s="6">
        <v>43370</v>
      </c>
      <c r="B3230" s="7">
        <v>5763.22</v>
      </c>
      <c r="C3230" s="7">
        <v>5143.9799999999996</v>
      </c>
      <c r="D3230" s="7">
        <v>2914</v>
      </c>
    </row>
    <row r="3231" spans="1:4">
      <c r="A3231" s="6">
        <v>43371</v>
      </c>
      <c r="B3231" s="7">
        <v>5763.42</v>
      </c>
      <c r="C3231" s="7">
        <v>5144.09</v>
      </c>
      <c r="D3231" s="7">
        <v>2913.98</v>
      </c>
    </row>
    <row r="3232" spans="1:4">
      <c r="A3232" s="6">
        <v>43374</v>
      </c>
      <c r="B3232" s="7">
        <v>5784.45</v>
      </c>
      <c r="C3232" s="7">
        <v>5162.8500000000004</v>
      </c>
      <c r="D3232" s="7">
        <v>2924.59</v>
      </c>
    </row>
    <row r="3233" spans="1:4">
      <c r="A3233" s="6">
        <v>43375</v>
      </c>
      <c r="B3233" s="7">
        <v>5782.37</v>
      </c>
      <c r="C3233" s="7">
        <v>5160.9399999999996</v>
      </c>
      <c r="D3233" s="7">
        <v>2923.43</v>
      </c>
    </row>
    <row r="3234" spans="1:4">
      <c r="A3234" s="6">
        <v>43376</v>
      </c>
      <c r="B3234" s="7">
        <v>5786.48</v>
      </c>
      <c r="C3234" s="7">
        <v>5164.6099999999997</v>
      </c>
      <c r="D3234" s="7">
        <v>2925.51</v>
      </c>
    </row>
    <row r="3235" spans="1:4">
      <c r="A3235" s="6">
        <v>43377</v>
      </c>
      <c r="B3235" s="7">
        <v>5740.56</v>
      </c>
      <c r="C3235" s="7">
        <v>5123.26</v>
      </c>
      <c r="D3235" s="7">
        <v>2901.61</v>
      </c>
    </row>
    <row r="3236" spans="1:4">
      <c r="A3236" s="6">
        <v>43378</v>
      </c>
      <c r="B3236" s="7">
        <v>5708.9</v>
      </c>
      <c r="C3236" s="7">
        <v>5094.9799999999996</v>
      </c>
      <c r="D3236" s="7">
        <v>2885.57</v>
      </c>
    </row>
    <row r="3237" spans="1:4">
      <c r="A3237" s="6">
        <v>43381</v>
      </c>
      <c r="B3237" s="7">
        <v>5706.66</v>
      </c>
      <c r="C3237" s="7">
        <v>5092.9799999999996</v>
      </c>
      <c r="D3237" s="7">
        <v>2884.43</v>
      </c>
    </row>
    <row r="3238" spans="1:4">
      <c r="A3238" s="6">
        <v>43382</v>
      </c>
      <c r="B3238" s="7">
        <v>5700.23</v>
      </c>
      <c r="C3238" s="7">
        <v>5086.8</v>
      </c>
      <c r="D3238" s="7">
        <v>2880.34</v>
      </c>
    </row>
    <row r="3239" spans="1:4">
      <c r="A3239" s="6">
        <v>43383</v>
      </c>
      <c r="B3239" s="7">
        <v>5512.94</v>
      </c>
      <c r="C3239" s="7">
        <v>4919.6499999999996</v>
      </c>
      <c r="D3239" s="7">
        <v>2785.68</v>
      </c>
    </row>
    <row r="3240" spans="1:4">
      <c r="A3240" s="6">
        <v>43384</v>
      </c>
      <c r="B3240" s="7">
        <v>5399.54</v>
      </c>
      <c r="C3240" s="7">
        <v>4818.45</v>
      </c>
      <c r="D3240" s="7">
        <v>2728.37</v>
      </c>
    </row>
    <row r="3241" spans="1:4">
      <c r="A3241" s="6">
        <v>43385</v>
      </c>
      <c r="B3241" s="7">
        <v>5476.83</v>
      </c>
      <c r="C3241" s="7">
        <v>4887.26</v>
      </c>
      <c r="D3241" s="7">
        <v>2767.13</v>
      </c>
    </row>
    <row r="3242" spans="1:4">
      <c r="A3242" s="6">
        <v>43388</v>
      </c>
      <c r="B3242" s="7">
        <v>5444.61</v>
      </c>
      <c r="C3242" s="7">
        <v>4858.4799999999996</v>
      </c>
      <c r="D3242" s="7">
        <v>2750.79</v>
      </c>
    </row>
    <row r="3243" spans="1:4">
      <c r="A3243" s="6">
        <v>43389</v>
      </c>
      <c r="B3243" s="7">
        <v>5561.8</v>
      </c>
      <c r="C3243" s="7">
        <v>4963.01</v>
      </c>
      <c r="D3243" s="7">
        <v>2809.92</v>
      </c>
    </row>
    <row r="3244" spans="1:4">
      <c r="A3244" s="6">
        <v>43390</v>
      </c>
      <c r="B3244" s="7">
        <v>5560.62</v>
      </c>
      <c r="C3244" s="7">
        <v>4961.8999999999996</v>
      </c>
      <c r="D3244" s="7">
        <v>2809.21</v>
      </c>
    </row>
    <row r="3245" spans="1:4">
      <c r="A3245" s="6">
        <v>43391</v>
      </c>
      <c r="B3245" s="7">
        <v>5481.13</v>
      </c>
      <c r="C3245" s="7">
        <v>4890.83</v>
      </c>
      <c r="D3245" s="7">
        <v>2768.78</v>
      </c>
    </row>
    <row r="3246" spans="1:4">
      <c r="A3246" s="6">
        <v>43392</v>
      </c>
      <c r="B3246" s="7">
        <v>5479.3</v>
      </c>
      <c r="C3246" s="7">
        <v>4889.1499999999996</v>
      </c>
      <c r="D3246" s="7">
        <v>2767.78</v>
      </c>
    </row>
    <row r="3247" spans="1:4">
      <c r="A3247" s="6">
        <v>43395</v>
      </c>
      <c r="B3247" s="7">
        <v>5455.88</v>
      </c>
      <c r="C3247" s="7">
        <v>4868.22</v>
      </c>
      <c r="D3247" s="7">
        <v>2755.88</v>
      </c>
    </row>
    <row r="3248" spans="1:4">
      <c r="A3248" s="6">
        <v>43396</v>
      </c>
      <c r="B3248" s="7">
        <v>5426.08</v>
      </c>
      <c r="C3248" s="7">
        <v>4841.5600000000004</v>
      </c>
      <c r="D3248" s="7">
        <v>2740.69</v>
      </c>
    </row>
    <row r="3249" spans="1:4">
      <c r="A3249" s="6">
        <v>43397</v>
      </c>
      <c r="B3249" s="7">
        <v>5258.61</v>
      </c>
      <c r="C3249" s="7">
        <v>4692.13</v>
      </c>
      <c r="D3249" s="7">
        <v>2656.1</v>
      </c>
    </row>
    <row r="3250" spans="1:4">
      <c r="A3250" s="6">
        <v>43398</v>
      </c>
      <c r="B3250" s="7">
        <v>5356.54</v>
      </c>
      <c r="C3250" s="7">
        <v>4779.51</v>
      </c>
      <c r="D3250" s="7">
        <v>2705.57</v>
      </c>
    </row>
    <row r="3251" spans="1:4">
      <c r="A3251" s="6">
        <v>43399</v>
      </c>
      <c r="B3251" s="7">
        <v>5263.74</v>
      </c>
      <c r="C3251" s="7">
        <v>4696.7</v>
      </c>
      <c r="D3251" s="7">
        <v>2658.69</v>
      </c>
    </row>
    <row r="3252" spans="1:4">
      <c r="A3252" s="6">
        <v>43402</v>
      </c>
      <c r="B3252" s="7">
        <v>5229.28</v>
      </c>
      <c r="C3252" s="7">
        <v>4665.93</v>
      </c>
      <c r="D3252" s="7">
        <v>2641.25</v>
      </c>
    </row>
    <row r="3253" spans="1:4">
      <c r="A3253" s="6">
        <v>43403</v>
      </c>
      <c r="B3253" s="7">
        <v>5311.67</v>
      </c>
      <c r="C3253" s="7">
        <v>4739.33</v>
      </c>
      <c r="D3253" s="7">
        <v>2682.63</v>
      </c>
    </row>
    <row r="3254" spans="1:4">
      <c r="A3254" s="6">
        <v>43404</v>
      </c>
      <c r="B3254" s="7">
        <v>5369.49</v>
      </c>
      <c r="C3254" s="7">
        <v>4790.87</v>
      </c>
      <c r="D3254" s="7">
        <v>2711.74</v>
      </c>
    </row>
    <row r="3255" spans="1:4">
      <c r="A3255" s="6">
        <v>43405</v>
      </c>
      <c r="B3255" s="7">
        <v>5426.33</v>
      </c>
      <c r="C3255" s="7">
        <v>4841.54</v>
      </c>
      <c r="D3255" s="7">
        <v>2740.37</v>
      </c>
    </row>
    <row r="3256" spans="1:4">
      <c r="A3256" s="6">
        <v>43406</v>
      </c>
      <c r="B3256" s="7">
        <v>5392.53</v>
      </c>
      <c r="C3256" s="7">
        <v>4811.26</v>
      </c>
      <c r="D3256" s="7">
        <v>2723.06</v>
      </c>
    </row>
    <row r="3257" spans="1:4">
      <c r="A3257" s="6">
        <v>43409</v>
      </c>
      <c r="B3257" s="7">
        <v>5422.88</v>
      </c>
      <c r="C3257" s="7">
        <v>4838.3</v>
      </c>
      <c r="D3257" s="7">
        <v>2738.31</v>
      </c>
    </row>
    <row r="3258" spans="1:4">
      <c r="A3258" s="6">
        <v>43410</v>
      </c>
      <c r="B3258" s="7">
        <v>5457.25</v>
      </c>
      <c r="C3258" s="7">
        <v>4868.8500000000004</v>
      </c>
      <c r="D3258" s="7">
        <v>2755.45</v>
      </c>
    </row>
    <row r="3259" spans="1:4">
      <c r="A3259" s="6">
        <v>43411</v>
      </c>
      <c r="B3259" s="7">
        <v>5573.06</v>
      </c>
      <c r="C3259" s="7">
        <v>4972.1499999999996</v>
      </c>
      <c r="D3259" s="7">
        <v>2813.89</v>
      </c>
    </row>
    <row r="3260" spans="1:4">
      <c r="A3260" s="6">
        <v>43412</v>
      </c>
      <c r="B3260" s="7">
        <v>5562</v>
      </c>
      <c r="C3260" s="7">
        <v>4961.5</v>
      </c>
      <c r="D3260" s="7">
        <v>2806.83</v>
      </c>
    </row>
    <row r="3261" spans="1:4">
      <c r="A3261" s="6">
        <v>43413</v>
      </c>
      <c r="B3261" s="7">
        <v>5511.79</v>
      </c>
      <c r="C3261" s="7">
        <v>4916.45</v>
      </c>
      <c r="D3261" s="7">
        <v>2781.01</v>
      </c>
    </row>
    <row r="3262" spans="1:4">
      <c r="A3262" s="6">
        <v>43416</v>
      </c>
      <c r="B3262" s="7">
        <v>5403.19</v>
      </c>
      <c r="C3262" s="7">
        <v>4819.59</v>
      </c>
      <c r="D3262" s="7">
        <v>2726.22</v>
      </c>
    </row>
    <row r="3263" spans="1:4">
      <c r="A3263" s="6">
        <v>43417</v>
      </c>
      <c r="B3263" s="7">
        <v>5395.37</v>
      </c>
      <c r="C3263" s="7">
        <v>4812.57</v>
      </c>
      <c r="D3263" s="7">
        <v>2722.18</v>
      </c>
    </row>
    <row r="3264" spans="1:4">
      <c r="A3264" s="6">
        <v>43418</v>
      </c>
      <c r="B3264" s="7">
        <v>5355.94</v>
      </c>
      <c r="C3264" s="7">
        <v>4777.0200000000004</v>
      </c>
      <c r="D3264" s="7">
        <v>2701.58</v>
      </c>
    </row>
    <row r="3265" spans="1:4">
      <c r="A3265" s="6">
        <v>43419</v>
      </c>
      <c r="B3265" s="7">
        <v>5414.43</v>
      </c>
      <c r="C3265" s="7">
        <v>4828.72</v>
      </c>
      <c r="D3265" s="7">
        <v>2730.2</v>
      </c>
    </row>
    <row r="3266" spans="1:4">
      <c r="A3266" s="6">
        <v>43420</v>
      </c>
      <c r="B3266" s="7">
        <v>5426.86</v>
      </c>
      <c r="C3266" s="7">
        <v>4839.7</v>
      </c>
      <c r="D3266" s="7">
        <v>2736.27</v>
      </c>
    </row>
    <row r="3267" spans="1:4">
      <c r="A3267" s="6">
        <v>43423</v>
      </c>
      <c r="B3267" s="7">
        <v>5336.7</v>
      </c>
      <c r="C3267" s="7">
        <v>4759.25</v>
      </c>
      <c r="D3267" s="7">
        <v>2690.73</v>
      </c>
    </row>
    <row r="3268" spans="1:4">
      <c r="A3268" s="6">
        <v>43424</v>
      </c>
      <c r="B3268" s="7">
        <v>5240.2299999999996</v>
      </c>
      <c r="C3268" s="7">
        <v>4673.1099999999997</v>
      </c>
      <c r="D3268" s="7">
        <v>2641.89</v>
      </c>
    </row>
    <row r="3269" spans="1:4">
      <c r="A3269" s="6">
        <v>43425</v>
      </c>
      <c r="B3269" s="7">
        <v>5256.61</v>
      </c>
      <c r="C3269" s="7">
        <v>4687.6099999999997</v>
      </c>
      <c r="D3269" s="7">
        <v>2649.93</v>
      </c>
    </row>
    <row r="3270" spans="1:4">
      <c r="A3270" s="6">
        <v>43427</v>
      </c>
      <c r="B3270" s="7">
        <v>5222.43</v>
      </c>
      <c r="C3270" s="7">
        <v>4657.05</v>
      </c>
      <c r="D3270" s="7">
        <v>2632.56</v>
      </c>
    </row>
    <row r="3271" spans="1:4">
      <c r="A3271" s="6">
        <v>43430</v>
      </c>
      <c r="B3271" s="7">
        <v>5304.17</v>
      </c>
      <c r="C3271" s="7">
        <v>4729.7700000000004</v>
      </c>
      <c r="D3271" s="7">
        <v>2673.45</v>
      </c>
    </row>
    <row r="3272" spans="1:4">
      <c r="A3272" s="6">
        <v>43431</v>
      </c>
      <c r="B3272" s="7">
        <v>5321.52</v>
      </c>
      <c r="C3272" s="7">
        <v>4745.2299999999996</v>
      </c>
      <c r="D3272" s="7">
        <v>2682.17</v>
      </c>
    </row>
    <row r="3273" spans="1:4">
      <c r="A3273" s="6">
        <v>43432</v>
      </c>
      <c r="B3273" s="7">
        <v>5444.12</v>
      </c>
      <c r="C3273" s="7">
        <v>4854.46</v>
      </c>
      <c r="D3273" s="7">
        <v>2743.79</v>
      </c>
    </row>
    <row r="3274" spans="1:4">
      <c r="A3274" s="6">
        <v>43433</v>
      </c>
      <c r="B3274" s="7">
        <v>5433.49</v>
      </c>
      <c r="C3274" s="7">
        <v>4844.63</v>
      </c>
      <c r="D3274" s="7">
        <v>2737.76</v>
      </c>
    </row>
    <row r="3275" spans="1:4">
      <c r="A3275" s="6">
        <v>43434</v>
      </c>
      <c r="B3275" s="7">
        <v>5478.91</v>
      </c>
      <c r="C3275" s="7">
        <v>4884.88</v>
      </c>
      <c r="D3275" s="7">
        <v>2760.17</v>
      </c>
    </row>
    <row r="3276" spans="1:4">
      <c r="A3276" s="6">
        <v>43437</v>
      </c>
      <c r="B3276" s="7">
        <v>5538.86</v>
      </c>
      <c r="C3276" s="7">
        <v>4938.32</v>
      </c>
      <c r="D3276" s="7">
        <v>2790.37</v>
      </c>
    </row>
    <row r="3277" spans="1:4">
      <c r="A3277" s="6">
        <v>43438</v>
      </c>
      <c r="B3277" s="7">
        <v>5359.91</v>
      </c>
      <c r="C3277" s="7">
        <v>4778.6899999999996</v>
      </c>
      <c r="D3277" s="7">
        <v>2700.06</v>
      </c>
    </row>
    <row r="3278" spans="1:4">
      <c r="A3278" s="6">
        <v>43440</v>
      </c>
      <c r="B3278" s="7">
        <v>5353.43</v>
      </c>
      <c r="C3278" s="7">
        <v>4772.46</v>
      </c>
      <c r="D3278" s="7">
        <v>2695.95</v>
      </c>
    </row>
    <row r="3279" spans="1:4">
      <c r="A3279" s="6">
        <v>43441</v>
      </c>
      <c r="B3279" s="7">
        <v>5229.4399999999996</v>
      </c>
      <c r="C3279" s="7">
        <v>4661.7</v>
      </c>
      <c r="D3279" s="7">
        <v>2633.08</v>
      </c>
    </row>
    <row r="3280" spans="1:4">
      <c r="A3280" s="6">
        <v>43444</v>
      </c>
      <c r="B3280" s="7">
        <v>5238.7</v>
      </c>
      <c r="C3280" s="7">
        <v>4669.95</v>
      </c>
      <c r="D3280" s="7">
        <v>2637.72</v>
      </c>
    </row>
    <row r="3281" spans="1:4">
      <c r="A3281" s="6">
        <v>43445</v>
      </c>
      <c r="B3281" s="7">
        <v>5237.1000000000004</v>
      </c>
      <c r="C3281" s="7">
        <v>4668.45</v>
      </c>
      <c r="D3281" s="7">
        <v>2636.78</v>
      </c>
    </row>
    <row r="3282" spans="1:4">
      <c r="A3282" s="6">
        <v>43446</v>
      </c>
      <c r="B3282" s="7">
        <v>5265.53</v>
      </c>
      <c r="C3282" s="7">
        <v>4693.78</v>
      </c>
      <c r="D3282" s="7">
        <v>2651.07</v>
      </c>
    </row>
    <row r="3283" spans="1:4">
      <c r="A3283" s="6">
        <v>43447</v>
      </c>
      <c r="B3283" s="7">
        <v>5265.46</v>
      </c>
      <c r="C3283" s="7">
        <v>4693.45</v>
      </c>
      <c r="D3283" s="7">
        <v>2650.54</v>
      </c>
    </row>
    <row r="3284" spans="1:4">
      <c r="A3284" s="6">
        <v>43448</v>
      </c>
      <c r="B3284" s="7">
        <v>5165.6000000000004</v>
      </c>
      <c r="C3284" s="7">
        <v>4604.2700000000004</v>
      </c>
      <c r="D3284" s="7">
        <v>2599.9499999999998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2018-12-20T19:23:54Z</dcterms:modified>
</cp:coreProperties>
</file>